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共有ドライブ\edu\sac\03_Student_Services\02_学友会\2024年度(R6)学友会\各種申請書_書式_関連\各種申請書_書式（保護なし）\"/>
    </mc:Choice>
  </mc:AlternateContent>
  <xr:revisionPtr revIDLastSave="0" documentId="13_ncr:1_{0CD2430B-CCB4-4A77-8A38-A6DD3A1DAF19}" xr6:coauthVersionLast="36" xr6:coauthVersionMax="36" xr10:uidLastSave="{00000000-0000-0000-0000-000000000000}"/>
  <bookViews>
    <workbookView xWindow="-180" yWindow="24" windowWidth="15360" windowHeight="9432" xr2:uid="{00000000-000D-0000-FFFF-FFFF00000000}"/>
  </bookViews>
  <sheets>
    <sheet name="出納帳書式（入力用）" sheetId="5" r:id="rId1"/>
    <sheet name="出納帳記入例" sheetId="4" r:id="rId2"/>
    <sheet name="会計報告書記入例（費目別計算書説明）" sheetId="2" r:id="rId3"/>
    <sheet name="領収証の貼り方" sheetId="6" r:id="rId4"/>
  </sheets>
  <definedNames>
    <definedName name="_xlnm.Print_Area" localSheetId="2">'会計報告書記入例（費目別計算書説明）'!$A$1:$P$49</definedName>
    <definedName name="_xlnm.Print_Area" localSheetId="1">出納帳記入例!$A$1:$Z$46</definedName>
    <definedName name="_xlnm.Print_Area" localSheetId="0">'出納帳書式（入力用）'!$A$1:$N$45</definedName>
  </definedNames>
  <calcPr calcId="191029"/>
</workbook>
</file>

<file path=xl/calcChain.xml><?xml version="1.0" encoding="utf-8"?>
<calcChain xmlns="http://schemas.openxmlformats.org/spreadsheetml/2006/main">
  <c r="M46" i="5" l="1"/>
  <c r="M45" i="5"/>
  <c r="M44" i="5"/>
  <c r="J40" i="5"/>
  <c r="H40" i="5"/>
  <c r="M7" i="5"/>
  <c r="M8" i="5" s="1"/>
  <c r="M9" i="5" s="1"/>
  <c r="M10" i="5" s="1"/>
  <c r="M11" i="5" s="1"/>
  <c r="M12" i="5" s="1"/>
  <c r="M13" i="5" s="1"/>
  <c r="M14" i="5" s="1"/>
  <c r="M15" i="5" s="1"/>
  <c r="M16" i="5" s="1"/>
  <c r="M17" i="5" s="1"/>
  <c r="M18" i="5" s="1"/>
  <c r="M19" i="5" s="1"/>
  <c r="M20" i="5" s="1"/>
  <c r="M21" i="5" s="1"/>
  <c r="M22" i="5" s="1"/>
  <c r="M23" i="5" s="1"/>
  <c r="M24" i="5" s="1"/>
  <c r="M25" i="5" s="1"/>
  <c r="M26" i="5" s="1"/>
  <c r="M27" i="5" s="1"/>
  <c r="M28" i="5" s="1"/>
  <c r="M29" i="5" s="1"/>
  <c r="M30" i="5" s="1"/>
  <c r="M31" i="5" s="1"/>
  <c r="M32" i="5" s="1"/>
  <c r="M33" i="5" s="1"/>
  <c r="M34" i="5" s="1"/>
  <c r="M35" i="5" s="1"/>
  <c r="M36" i="5" s="1"/>
  <c r="M37" i="5" s="1"/>
  <c r="M38" i="5" s="1"/>
  <c r="J40" i="4" l="1"/>
  <c r="L18" i="2"/>
  <c r="H40" i="4"/>
  <c r="N7" i="2"/>
  <c r="N8" i="2" s="1"/>
  <c r="N9" i="2" s="1"/>
  <c r="M18" i="2" l="1"/>
  <c r="N10" i="2"/>
  <c r="N11" i="2" s="1"/>
  <c r="N12" i="2" s="1"/>
  <c r="N13" i="2" s="1"/>
  <c r="N14" i="2" s="1"/>
  <c r="N15" i="2" s="1"/>
  <c r="N16" i="2" s="1"/>
  <c r="N17" i="2" s="1"/>
  <c r="M7" i="4"/>
  <c r="M8" i="4" s="1"/>
  <c r="M9" i="4" s="1"/>
  <c r="M10" i="4" s="1"/>
  <c r="M11" i="4" s="1"/>
  <c r="M12" i="4" s="1"/>
  <c r="M13" i="4" s="1"/>
  <c r="M14" i="4" s="1"/>
  <c r="M15" i="4" s="1"/>
  <c r="M16" i="4" s="1"/>
  <c r="M17" i="4" s="1"/>
  <c r="M18" i="4" s="1"/>
  <c r="M19" i="4" s="1"/>
  <c r="M20" i="4" s="1"/>
  <c r="M21" i="4" s="1"/>
  <c r="M22" i="4" s="1"/>
  <c r="M23" i="4" s="1"/>
  <c r="M24" i="4" s="1"/>
  <c r="M25" i="4" s="1"/>
  <c r="M26" i="4" s="1"/>
  <c r="M27" i="4" s="1"/>
  <c r="M28" i="4" s="1"/>
  <c r="M29" i="4" s="1"/>
  <c r="M30" i="4" s="1"/>
  <c r="M31" i="4" s="1"/>
  <c r="M32" i="4" s="1"/>
  <c r="M33" i="4" s="1"/>
  <c r="M34" i="4" s="1"/>
  <c r="M35" i="4" s="1"/>
  <c r="M36" i="4" s="1"/>
  <c r="M37" i="4" s="1"/>
  <c r="M38" i="4" s="1"/>
  <c r="C15" i="2"/>
  <c r="C47" i="2"/>
  <c r="C49" i="2" s="1"/>
  <c r="C43" i="2"/>
  <c r="C23" i="2"/>
  <c r="M46" i="4"/>
  <c r="M45" i="4"/>
  <c r="M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student</author>
  </authors>
  <commentList>
    <comment ref="C5" authorId="0" shapeId="0" xr:uid="{00000000-0006-0000-0000-000001000000}">
      <text>
        <r>
          <rPr>
            <sz val="9"/>
            <color indexed="81"/>
            <rFont val="Meiryo UI"/>
            <family val="3"/>
            <charset val="128"/>
          </rPr>
          <t>支出は、会計報告時に、費目別に合計を出す必要があるので、
毎回用途別に
費目名を明記しておくこと。
※プルダウン▼から選べます。</t>
        </r>
      </text>
    </comment>
    <comment ref="D5" authorId="0" shapeId="0" xr:uid="{00000000-0006-0000-0000-000002000000}">
      <text>
        <r>
          <rPr>
            <sz val="9"/>
            <color indexed="81"/>
            <rFont val="Meiryo UI"/>
            <family val="3"/>
            <charset val="128"/>
          </rPr>
          <t>費目毎に番号があるので、それも記入しておくと、集計の際に役立ちます。
右横の表を参照してください。</t>
        </r>
        <r>
          <rPr>
            <sz val="9"/>
            <color indexed="81"/>
            <rFont val="ＭＳ Ｐゴシック"/>
            <family val="3"/>
            <charset val="128"/>
          </rPr>
          <t xml:space="preserve">
</t>
        </r>
      </text>
    </comment>
    <comment ref="F6" authorId="0" shapeId="0" xr:uid="{00000000-0006-0000-0000-000003000000}">
      <text>
        <r>
          <rPr>
            <sz val="9"/>
            <color indexed="81"/>
            <rFont val="Meiryo UI"/>
            <family val="3"/>
            <charset val="128"/>
          </rPr>
          <t>・領収書は、日付順に番号をつけ、
 A4の用紙に貼り付ける。
・この支出項目に振った番号と対応させる。
・</t>
        </r>
        <r>
          <rPr>
            <u/>
            <sz val="9"/>
            <color indexed="81"/>
            <rFont val="Meiryo UI"/>
            <family val="3"/>
            <charset val="128"/>
          </rPr>
          <t>領収書は原本を提出とし、コピーは不可</t>
        </r>
        <r>
          <rPr>
            <sz val="9"/>
            <color indexed="81"/>
            <rFont val="Meiryo UI"/>
            <family val="3"/>
            <charset val="128"/>
          </rPr>
          <t xml:space="preserve">。
</t>
        </r>
        <r>
          <rPr>
            <b/>
            <sz val="10"/>
            <color indexed="81"/>
            <rFont val="Meiryo UI"/>
            <family val="3"/>
            <charset val="128"/>
          </rPr>
          <t>・別シートの「領収書の貼り方」を参照</t>
        </r>
        <r>
          <rPr>
            <sz val="9"/>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student</author>
  </authors>
  <commentList>
    <comment ref="C5" authorId="0" shapeId="0" xr:uid="{00000000-0006-0000-0100-000001000000}">
      <text>
        <r>
          <rPr>
            <sz val="9"/>
            <color indexed="81"/>
            <rFont val="Meiryo UI"/>
            <family val="3"/>
            <charset val="128"/>
          </rPr>
          <t>支出は、会計報告時に、費目別に合計を出す必要があるので、
毎回用途別に
費目名を明記しておくこと。
※プルダウン▼から選べます。</t>
        </r>
      </text>
    </comment>
    <comment ref="D5" authorId="0" shapeId="0" xr:uid="{00000000-0006-0000-0100-000002000000}">
      <text>
        <r>
          <rPr>
            <sz val="9"/>
            <color indexed="81"/>
            <rFont val="Meiryo UI"/>
            <family val="3"/>
            <charset val="128"/>
          </rPr>
          <t>費目毎に番号があるので、それも記入しておくと、集計の際に役立ちます。</t>
        </r>
        <r>
          <rPr>
            <sz val="9"/>
            <color indexed="81"/>
            <rFont val="ＭＳ Ｐゴシック"/>
            <family val="3"/>
            <charset val="128"/>
          </rPr>
          <t xml:space="preserve">
</t>
        </r>
        <r>
          <rPr>
            <sz val="9"/>
            <color indexed="81"/>
            <rFont val="Meiryo UI"/>
            <family val="3"/>
            <charset val="128"/>
          </rPr>
          <t>右横の表を参照してください。</t>
        </r>
      </text>
    </comment>
    <comment ref="F6" authorId="0" shapeId="0" xr:uid="{00000000-0006-0000-0100-000003000000}">
      <text>
        <r>
          <rPr>
            <sz val="9"/>
            <color indexed="81"/>
            <rFont val="Meiryo UI"/>
            <family val="3"/>
            <charset val="128"/>
          </rPr>
          <t>・領収書は、日付順に番号をつけ、
 A4の用紙に貼り付ける。
・この支出項目に振った番号と対応させる。
・</t>
        </r>
        <r>
          <rPr>
            <u/>
            <sz val="9"/>
            <color indexed="81"/>
            <rFont val="Meiryo UI"/>
            <family val="3"/>
            <charset val="128"/>
          </rPr>
          <t>領収書は原本を提出</t>
        </r>
        <r>
          <rPr>
            <sz val="9"/>
            <color indexed="81"/>
            <rFont val="Meiryo UI"/>
            <family val="3"/>
            <charset val="128"/>
          </rPr>
          <t>とし、</t>
        </r>
        <r>
          <rPr>
            <u/>
            <sz val="9"/>
            <color indexed="81"/>
            <rFont val="Meiryo UI"/>
            <family val="3"/>
            <charset val="128"/>
          </rPr>
          <t>コピーは不可。</t>
        </r>
        <r>
          <rPr>
            <sz val="9"/>
            <color indexed="81"/>
            <rFont val="Meiryo UI"/>
            <family val="3"/>
            <charset val="128"/>
          </rPr>
          <t xml:space="preserve">
</t>
        </r>
        <r>
          <rPr>
            <b/>
            <sz val="9"/>
            <color indexed="81"/>
            <rFont val="Meiryo UI"/>
            <family val="3"/>
            <charset val="128"/>
          </rPr>
          <t>・別シートの「領収書の貼り方」を参照</t>
        </r>
        <r>
          <rPr>
            <sz val="9"/>
            <color indexed="81"/>
            <rFont val="Meiryo UI"/>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student</author>
  </authors>
  <commentList>
    <comment ref="F12" authorId="0" shapeId="0" xr:uid="{00000000-0006-0000-0200-000001000000}">
      <text>
        <r>
          <rPr>
            <sz val="9"/>
            <color indexed="81"/>
            <rFont val="ＭＳ Ｐゴシック"/>
            <family val="3"/>
            <charset val="128"/>
          </rPr>
          <t xml:space="preserve">
</t>
        </r>
      </text>
    </comment>
    <comment ref="F13" authorId="0" shapeId="0" xr:uid="{00000000-0006-0000-0200-000002000000}">
      <text/>
    </comment>
    <comment ref="F14" authorId="0" shapeId="0" xr:uid="{00000000-0006-0000-0200-000003000000}">
      <text>
        <r>
          <rPr>
            <sz val="9"/>
            <color indexed="81"/>
            <rFont val="ＭＳ Ｐゴシック"/>
            <family val="3"/>
            <charset val="128"/>
          </rPr>
          <t xml:space="preserve">
</t>
        </r>
      </text>
    </comment>
    <comment ref="F15" authorId="0" shapeId="0" xr:uid="{00000000-0006-0000-0200-000004000000}">
      <text>
        <r>
          <rPr>
            <sz val="9"/>
            <color indexed="81"/>
            <rFont val="ＭＳ Ｐゴシック"/>
            <family val="3"/>
            <charset val="128"/>
          </rPr>
          <t xml:space="preserve">
</t>
        </r>
      </text>
    </comment>
    <comment ref="F17" authorId="0" shapeId="0" xr:uid="{00000000-0006-0000-0200-000005000000}">
      <text/>
    </comment>
  </commentList>
</comments>
</file>

<file path=xl/sharedStrings.xml><?xml version="1.0" encoding="utf-8"?>
<sst xmlns="http://schemas.openxmlformats.org/spreadsheetml/2006/main" count="245" uniqueCount="120">
  <si>
    <t>使　　　途</t>
  </si>
  <si>
    <t>支出</t>
  </si>
  <si>
    <t>分類</t>
  </si>
  <si>
    <t>収入</t>
  </si>
  <si>
    <t>残金</t>
  </si>
  <si>
    <t>前年度繰越金</t>
  </si>
  <si>
    <t>部費（公費として）</t>
  </si>
  <si>
    <t>学友会配分金</t>
  </si>
  <si>
    <t>その他の収入</t>
  </si>
  <si>
    <t>活動費</t>
  </si>
  <si>
    <t>備品費</t>
  </si>
  <si>
    <t>消耗品費</t>
  </si>
  <si>
    <t>記録・通信費</t>
  </si>
  <si>
    <t>全国私立短期大学体育大会参加費</t>
  </si>
  <si>
    <t>技術顧問料</t>
  </si>
  <si>
    <t>東京都短期大学体育大会参加費</t>
  </si>
  <si>
    <t>その他の支出</t>
  </si>
  <si>
    <t>ホイッスル代金</t>
  </si>
  <si>
    <t>ｽﾄｯﾌﾟｳｫｯﾁ代金</t>
  </si>
  <si>
    <t>ﾕﾆﾌｫｰﾑ代金</t>
  </si>
  <si>
    <t>空気入れ針代金</t>
  </si>
  <si>
    <t>ﾃｰﾋﾟﾝｸﾞ代金</t>
  </si>
  <si>
    <t>コピー代金</t>
  </si>
  <si>
    <t>FAX代金</t>
  </si>
  <si>
    <t>通信費</t>
  </si>
  <si>
    <t>FAX・コピー代金</t>
  </si>
  <si>
    <t>平成１１年度分卒業記念（写真･ｱﾙﾊﾞﾑ等）</t>
  </si>
  <si>
    <t>文具</t>
  </si>
  <si>
    <t>交流費</t>
  </si>
  <si>
    <t>　</t>
    <phoneticPr fontId="2"/>
  </si>
  <si>
    <t>費目分類</t>
    <rPh sb="0" eb="2">
      <t>ヒモク</t>
    </rPh>
    <rPh sb="2" eb="4">
      <t>ブンルイ</t>
    </rPh>
    <phoneticPr fontId="2"/>
  </si>
  <si>
    <t>前年度繰越金</t>
    <rPh sb="0" eb="3">
      <t>ゼンネンド</t>
    </rPh>
    <rPh sb="3" eb="4">
      <t>ク</t>
    </rPh>
    <rPh sb="4" eb="5">
      <t>コ</t>
    </rPh>
    <rPh sb="5" eb="6">
      <t>キン</t>
    </rPh>
    <phoneticPr fontId="2"/>
  </si>
  <si>
    <t>コピー代金</t>
    <rPh sb="3" eb="5">
      <t>ダイキン</t>
    </rPh>
    <phoneticPr fontId="2"/>
  </si>
  <si>
    <t>活動費</t>
    <rPh sb="0" eb="2">
      <t>カツドウ</t>
    </rPh>
    <rPh sb="2" eb="3">
      <t>ヒ</t>
    </rPh>
    <phoneticPr fontId="2"/>
  </si>
  <si>
    <t>備品費</t>
    <rPh sb="0" eb="2">
      <t>ビヒン</t>
    </rPh>
    <rPh sb="2" eb="3">
      <t>ヒ</t>
    </rPh>
    <phoneticPr fontId="2"/>
  </si>
  <si>
    <t>FAX代金</t>
    <rPh sb="3" eb="5">
      <t>ダイキン</t>
    </rPh>
    <phoneticPr fontId="2"/>
  </si>
  <si>
    <t>消耗品費</t>
    <rPh sb="0" eb="2">
      <t>ショウモウ</t>
    </rPh>
    <rPh sb="2" eb="3">
      <t>ヒン</t>
    </rPh>
    <rPh sb="3" eb="4">
      <t>ヒ</t>
    </rPh>
    <phoneticPr fontId="2"/>
  </si>
  <si>
    <t>記録・通信費</t>
    <rPh sb="0" eb="2">
      <t>キロク</t>
    </rPh>
    <rPh sb="3" eb="5">
      <t>ツウシン</t>
    </rPh>
    <rPh sb="5" eb="6">
      <t>ヒ</t>
    </rPh>
    <phoneticPr fontId="2"/>
  </si>
  <si>
    <t>ホイッスル代金</t>
    <rPh sb="5" eb="7">
      <t>ダイキン</t>
    </rPh>
    <phoneticPr fontId="2"/>
  </si>
  <si>
    <t>通信費</t>
    <rPh sb="0" eb="3">
      <t>ツウシンヒ</t>
    </rPh>
    <phoneticPr fontId="2"/>
  </si>
  <si>
    <t>FAX・コピー代金</t>
    <rPh sb="7" eb="9">
      <t>ダイキン</t>
    </rPh>
    <phoneticPr fontId="2"/>
  </si>
  <si>
    <t>ｽﾄｯﾌﾟｳｫｯﾁ代金</t>
    <rPh sb="9" eb="11">
      <t>ダイキン</t>
    </rPh>
    <phoneticPr fontId="2"/>
  </si>
  <si>
    <t>交流費</t>
    <rPh sb="0" eb="2">
      <t>コウリュウ</t>
    </rPh>
    <rPh sb="2" eb="3">
      <t>ヒ</t>
    </rPh>
    <phoneticPr fontId="2"/>
  </si>
  <si>
    <t>ﾕﾆﾌｫｰﾑ代金</t>
    <rPh sb="6" eb="8">
      <t>ダイキン</t>
    </rPh>
    <phoneticPr fontId="2"/>
  </si>
  <si>
    <t>ﾃｰﾋﾟﾝｸﾞ代金</t>
    <rPh sb="7" eb="9">
      <t>ダイキン</t>
    </rPh>
    <phoneticPr fontId="2"/>
  </si>
  <si>
    <t>全国私立短期大学体育大会参加費</t>
    <rPh sb="0" eb="2">
      <t>ゼンコク</t>
    </rPh>
    <rPh sb="2" eb="4">
      <t>シリツ</t>
    </rPh>
    <rPh sb="4" eb="6">
      <t>タンキ</t>
    </rPh>
    <rPh sb="6" eb="8">
      <t>ダイガク</t>
    </rPh>
    <rPh sb="8" eb="10">
      <t>タイイク</t>
    </rPh>
    <rPh sb="10" eb="12">
      <t>タイカイ</t>
    </rPh>
    <rPh sb="12" eb="15">
      <t>サンカヒ</t>
    </rPh>
    <phoneticPr fontId="2"/>
  </si>
  <si>
    <t>東京都短期大学体育大会参加費</t>
    <rPh sb="0" eb="3">
      <t>トウキョウト</t>
    </rPh>
    <rPh sb="3" eb="5">
      <t>タンキ</t>
    </rPh>
    <rPh sb="5" eb="7">
      <t>ダイガク</t>
    </rPh>
    <rPh sb="7" eb="9">
      <t>タイイク</t>
    </rPh>
    <rPh sb="9" eb="11">
      <t>タイカイ</t>
    </rPh>
    <rPh sb="11" eb="14">
      <t>サンカヒ</t>
    </rPh>
    <phoneticPr fontId="2"/>
  </si>
  <si>
    <t>文具</t>
    <rPh sb="0" eb="2">
      <t>ブング</t>
    </rPh>
    <phoneticPr fontId="2"/>
  </si>
  <si>
    <t>空気入れ針代金</t>
    <rPh sb="0" eb="3">
      <t>クウキイ</t>
    </rPh>
    <rPh sb="4" eb="5">
      <t>ハリ</t>
    </rPh>
    <rPh sb="5" eb="7">
      <t>ダイキン</t>
    </rPh>
    <phoneticPr fontId="2"/>
  </si>
  <si>
    <t>部費</t>
    <rPh sb="0" eb="2">
      <t>ブヒ</t>
    </rPh>
    <phoneticPr fontId="2"/>
  </si>
  <si>
    <t>その他の収入</t>
    <rPh sb="2" eb="3">
      <t>タ</t>
    </rPh>
    <rPh sb="4" eb="6">
      <t>シュウニュウ</t>
    </rPh>
    <phoneticPr fontId="2"/>
  </si>
  <si>
    <t>技術顧問料</t>
    <rPh sb="0" eb="2">
      <t>ギジュツ</t>
    </rPh>
    <rPh sb="2" eb="4">
      <t>コモン</t>
    </rPh>
    <rPh sb="4" eb="5">
      <t>リョウ</t>
    </rPh>
    <phoneticPr fontId="2"/>
  </si>
  <si>
    <t>その他の支出</t>
    <rPh sb="2" eb="3">
      <t>タ</t>
    </rPh>
    <rPh sb="4" eb="6">
      <t>シシュツ</t>
    </rPh>
    <phoneticPr fontId="2"/>
  </si>
  <si>
    <t>年</t>
  </si>
  <si>
    <t>借</t>
  </si>
  <si>
    <t>摘要</t>
  </si>
  <si>
    <t>借　　方</t>
  </si>
  <si>
    <t>貸　　方</t>
  </si>
  <si>
    <t>又</t>
  </si>
  <si>
    <t>差引残高</t>
  </si>
  <si>
    <t>月</t>
  </si>
  <si>
    <t>日</t>
  </si>
  <si>
    <t>貸</t>
  </si>
  <si>
    <t>科　目</t>
    <rPh sb="0" eb="1">
      <t>カ</t>
    </rPh>
    <rPh sb="2" eb="3">
      <t>メ</t>
    </rPh>
    <phoneticPr fontId="2"/>
  </si>
  <si>
    <t>次年度繰越額</t>
    <rPh sb="0" eb="3">
      <t>ジネンド</t>
    </rPh>
    <rPh sb="3" eb="5">
      <t>クリコシ</t>
    </rPh>
    <rPh sb="5" eb="6">
      <t>ガク</t>
    </rPh>
    <phoneticPr fontId="2"/>
  </si>
  <si>
    <t>費目名</t>
    <rPh sb="0" eb="2">
      <t>ヒモク</t>
    </rPh>
    <rPh sb="2" eb="3">
      <t>メイ</t>
    </rPh>
    <phoneticPr fontId="2"/>
  </si>
  <si>
    <t>その他支出</t>
  </si>
  <si>
    <t>前年度繰越金額</t>
    <rPh sb="0" eb="3">
      <t>ゼンネンド</t>
    </rPh>
    <phoneticPr fontId="2"/>
  </si>
  <si>
    <t>合計</t>
    <rPh sb="0" eb="2">
      <t>ゴウケイ</t>
    </rPh>
    <phoneticPr fontId="2"/>
  </si>
  <si>
    <t>費目別番号</t>
    <rPh sb="0" eb="2">
      <t>ヒモク</t>
    </rPh>
    <rPh sb="2" eb="3">
      <t>ベツ</t>
    </rPh>
    <rPh sb="3" eb="5">
      <t>バンゴウ</t>
    </rPh>
    <phoneticPr fontId="2"/>
  </si>
  <si>
    <t>費目番号</t>
    <rPh sb="0" eb="2">
      <t>ヒモク</t>
    </rPh>
    <rPh sb="2" eb="4">
      <t>バンゴウ</t>
    </rPh>
    <phoneticPr fontId="2"/>
  </si>
  <si>
    <t>一人　5,000円　×　25人</t>
    <rPh sb="0" eb="2">
      <t>ヒトリ</t>
    </rPh>
    <rPh sb="8" eb="9">
      <t>エン</t>
    </rPh>
    <rPh sb="14" eb="15">
      <t>ニン</t>
    </rPh>
    <phoneticPr fontId="2"/>
  </si>
  <si>
    <t>関東学生●●●連盟登録費</t>
    <phoneticPr fontId="2"/>
  </si>
  <si>
    <t>東京都●●●協会登録費</t>
    <phoneticPr fontId="2"/>
  </si>
  <si>
    <t>関東学生●●●連盟ﾁｹｯﾄ代金</t>
    <phoneticPr fontId="2"/>
  </si>
  <si>
    <t>東京都●●●協会登録費振込代金</t>
    <phoneticPr fontId="2"/>
  </si>
  <si>
    <t>関東女子学生●●●連盟大会参加費</t>
    <phoneticPr fontId="2"/>
  </si>
  <si>
    <t>東京都●●●協会大会参加費</t>
    <phoneticPr fontId="2"/>
  </si>
  <si>
    <t>関東女子学生●●●連盟登録費</t>
    <rPh sb="0" eb="2">
      <t>カントウ</t>
    </rPh>
    <rPh sb="2" eb="4">
      <t>ジョシ</t>
    </rPh>
    <rPh sb="4" eb="6">
      <t>ガクセイ</t>
    </rPh>
    <rPh sb="9" eb="11">
      <t>レンメイ</t>
    </rPh>
    <rPh sb="11" eb="13">
      <t>トウロク</t>
    </rPh>
    <rPh sb="13" eb="14">
      <t>ヒ</t>
    </rPh>
    <phoneticPr fontId="2"/>
  </si>
  <si>
    <t>東京都●●●協会登録費</t>
    <rPh sb="0" eb="3">
      <t>トウキョウト</t>
    </rPh>
    <rPh sb="6" eb="8">
      <t>キョウカイ</t>
    </rPh>
    <rPh sb="8" eb="10">
      <t>トウロク</t>
    </rPh>
    <rPh sb="10" eb="11">
      <t>ヒ</t>
    </rPh>
    <phoneticPr fontId="2"/>
  </si>
  <si>
    <t>関東女子学生●●●連盟ﾁｹｯﾄ代金</t>
    <rPh sb="0" eb="2">
      <t>カントウ</t>
    </rPh>
    <rPh sb="2" eb="4">
      <t>ジョシ</t>
    </rPh>
    <rPh sb="4" eb="6">
      <t>ガクセイ</t>
    </rPh>
    <rPh sb="9" eb="11">
      <t>レンメイ</t>
    </rPh>
    <rPh sb="15" eb="16">
      <t>ダイ</t>
    </rPh>
    <rPh sb="16" eb="17">
      <t>キン</t>
    </rPh>
    <phoneticPr fontId="2"/>
  </si>
  <si>
    <t>東京都●●●協会登録費振込代金</t>
    <rPh sb="0" eb="3">
      <t>トウキョウト</t>
    </rPh>
    <rPh sb="6" eb="8">
      <t>キョウカイ</t>
    </rPh>
    <rPh sb="8" eb="10">
      <t>トウロク</t>
    </rPh>
    <rPh sb="10" eb="11">
      <t>ヒヨウ</t>
    </rPh>
    <rPh sb="11" eb="12">
      <t>フ</t>
    </rPh>
    <rPh sb="12" eb="13">
      <t>コ</t>
    </rPh>
    <rPh sb="13" eb="14">
      <t>ダイ</t>
    </rPh>
    <rPh sb="14" eb="15">
      <t>キン</t>
    </rPh>
    <phoneticPr fontId="2"/>
  </si>
  <si>
    <t>関東女子学生●●●連盟大会参加費</t>
    <rPh sb="0" eb="2">
      <t>カントウ</t>
    </rPh>
    <rPh sb="2" eb="4">
      <t>ジョシ</t>
    </rPh>
    <rPh sb="4" eb="6">
      <t>ガクセイ</t>
    </rPh>
    <rPh sb="9" eb="11">
      <t>レンメイ</t>
    </rPh>
    <rPh sb="11" eb="13">
      <t>タイカイ</t>
    </rPh>
    <rPh sb="13" eb="16">
      <t>サンカヒ</t>
    </rPh>
    <phoneticPr fontId="2"/>
  </si>
  <si>
    <t>東京都●●●協会大会参加費</t>
    <rPh sb="0" eb="3">
      <t>トウキョウト</t>
    </rPh>
    <rPh sb="6" eb="8">
      <t>キョウカイ</t>
    </rPh>
    <rPh sb="8" eb="10">
      <t>タイカイ</t>
    </rPh>
    <rPh sb="10" eb="13">
      <t>サンカヒ</t>
    </rPh>
    <phoneticPr fontId="2"/>
  </si>
  <si>
    <t>小計</t>
    <rPh sb="0" eb="2">
      <t>ショウケイ</t>
    </rPh>
    <phoneticPr fontId="2"/>
  </si>
  <si>
    <t>費　目　</t>
    <rPh sb="0" eb="3">
      <t>ヒモク</t>
    </rPh>
    <phoneticPr fontId="2"/>
  </si>
  <si>
    <t>　</t>
    <phoneticPr fontId="2"/>
  </si>
  <si>
    <t>№</t>
    <phoneticPr fontId="2"/>
  </si>
  <si>
    <t>　</t>
    <phoneticPr fontId="2"/>
  </si>
  <si>
    <t>№</t>
    <phoneticPr fontId="2"/>
  </si>
  <si>
    <t>※左の費目別の支出計算書を費目ごとにまとめたものを会計報告書に記入してください。</t>
    <rPh sb="1" eb="2">
      <t>ヒダリ</t>
    </rPh>
    <rPh sb="3" eb="5">
      <t>ヒモク</t>
    </rPh>
    <rPh sb="5" eb="6">
      <t>ベツ</t>
    </rPh>
    <rPh sb="7" eb="9">
      <t>シシュツ</t>
    </rPh>
    <rPh sb="9" eb="12">
      <t>ケイサンショ</t>
    </rPh>
    <rPh sb="13" eb="15">
      <t>ヒモク</t>
    </rPh>
    <rPh sb="25" eb="27">
      <t>カイケイ</t>
    </rPh>
    <rPh sb="27" eb="30">
      <t>ホウコクショ</t>
    </rPh>
    <rPh sb="31" eb="33">
      <t>キニュウ</t>
    </rPh>
    <phoneticPr fontId="2"/>
  </si>
  <si>
    <t xml:space="preserve">(記入例） </t>
  </si>
  <si>
    <t>会計報告書記入マニュアル①</t>
    <rPh sb="0" eb="2">
      <t>カイケイ</t>
    </rPh>
    <rPh sb="2" eb="4">
      <t>ホウコク</t>
    </rPh>
    <rPh sb="4" eb="5">
      <t>ショ</t>
    </rPh>
    <rPh sb="5" eb="7">
      <t>キニュウ</t>
    </rPh>
    <phoneticPr fontId="2"/>
  </si>
  <si>
    <t>会計報告書記入マニュアル②</t>
    <rPh sb="0" eb="2">
      <t>カイケイ</t>
    </rPh>
    <rPh sb="2" eb="4">
      <t>ホウコク</t>
    </rPh>
    <rPh sb="4" eb="5">
      <t>ショ</t>
    </rPh>
    <rPh sb="5" eb="7">
      <t>キニュウ</t>
    </rPh>
    <phoneticPr fontId="2"/>
  </si>
  <si>
    <t>○○○年度　嘉悦大学○○部　費目別支出計算書</t>
    <rPh sb="3" eb="5">
      <t>ネンド</t>
    </rPh>
    <rPh sb="6" eb="8">
      <t>カエツ</t>
    </rPh>
    <rPh sb="8" eb="10">
      <t>ダイガク</t>
    </rPh>
    <rPh sb="12" eb="13">
      <t>ブ</t>
    </rPh>
    <rPh sb="14" eb="16">
      <t>ヒモク</t>
    </rPh>
    <rPh sb="16" eb="17">
      <t>ベツ</t>
    </rPh>
    <rPh sb="17" eb="19">
      <t>シシュツ</t>
    </rPh>
    <rPh sb="19" eb="22">
      <t>ケイサンショ</t>
    </rPh>
    <phoneticPr fontId="2"/>
  </si>
  <si>
    <t>　　　　　○○○年度　嘉悦大学　○○部　費目別支出</t>
    <rPh sb="8" eb="10">
      <t>ネンド</t>
    </rPh>
    <rPh sb="18" eb="19">
      <t>ブ</t>
    </rPh>
    <phoneticPr fontId="2"/>
  </si>
  <si>
    <t>●●●年度学友会固定費</t>
    <rPh sb="3" eb="5">
      <t>ネンド</t>
    </rPh>
    <rPh sb="5" eb="7">
      <t>ガクユウ</t>
    </rPh>
    <rPh sb="7" eb="8">
      <t>カイ</t>
    </rPh>
    <rPh sb="8" eb="11">
      <t>コテイヒ</t>
    </rPh>
    <phoneticPr fontId="2"/>
  </si>
  <si>
    <t>●●●年度学友会特別配分金</t>
    <rPh sb="3" eb="5">
      <t>ネンド</t>
    </rPh>
    <rPh sb="5" eb="7">
      <t>ガクユウ</t>
    </rPh>
    <rPh sb="7" eb="8">
      <t>カイ</t>
    </rPh>
    <rPh sb="8" eb="10">
      <t>トクベツ</t>
    </rPh>
    <rPh sb="10" eb="12">
      <t>ハイブン</t>
    </rPh>
    <rPh sb="12" eb="13">
      <t>キン</t>
    </rPh>
    <phoneticPr fontId="2"/>
  </si>
  <si>
    <t>●●●年度分卒業記念（写真･ｱﾙﾊﾞﾑ等）</t>
    <rPh sb="3" eb="6">
      <t>ネンドブン</t>
    </rPh>
    <rPh sb="6" eb="8">
      <t>ソツギョウ</t>
    </rPh>
    <rPh sb="8" eb="10">
      <t>キネン</t>
    </rPh>
    <rPh sb="11" eb="13">
      <t>シャシン</t>
    </rPh>
    <rPh sb="19" eb="20">
      <t>トウ</t>
    </rPh>
    <phoneticPr fontId="2"/>
  </si>
  <si>
    <r>
      <t xml:space="preserve"> ●●●年度　●●●部　金銭出納帳
</t>
    </r>
    <r>
      <rPr>
        <sz val="11"/>
        <color indexed="10"/>
        <rFont val="Meiryo UI"/>
        <family val="3"/>
        <charset val="128"/>
      </rPr>
      <t>※出納帳の記入例です。「後で記入しよう」は絶対に禁物です。
毎度、ためずにきちんと記入しておくことが、
正確で迅速な会計報告への圧倒的な近道です。</t>
    </r>
    <rPh sb="4" eb="6">
      <t>ネンド</t>
    </rPh>
    <rPh sb="10" eb="11">
      <t>ブ</t>
    </rPh>
    <rPh sb="12" eb="14">
      <t>キンセン</t>
    </rPh>
    <rPh sb="14" eb="17">
      <t>スイトウチョウ</t>
    </rPh>
    <rPh sb="20" eb="23">
      <t>スイトウチョウ</t>
    </rPh>
    <rPh sb="24" eb="26">
      <t>キニュウ</t>
    </rPh>
    <rPh sb="26" eb="27">
      <t>レイ</t>
    </rPh>
    <rPh sb="49" eb="51">
      <t>マイド</t>
    </rPh>
    <rPh sb="60" eb="62">
      <t>キニュウ</t>
    </rPh>
    <rPh sb="71" eb="73">
      <t>セイカク</t>
    </rPh>
    <rPh sb="74" eb="76">
      <t>ジンソク</t>
    </rPh>
    <rPh sb="77" eb="79">
      <t>カイケイ</t>
    </rPh>
    <rPh sb="79" eb="81">
      <t>ホウコク</t>
    </rPh>
    <rPh sb="83" eb="86">
      <t>アットウテキ</t>
    </rPh>
    <rPh sb="87" eb="89">
      <t>チカミチ</t>
    </rPh>
    <phoneticPr fontId="2"/>
  </si>
  <si>
    <t>学友会固定配分金</t>
    <rPh sb="3" eb="5">
      <t>コテイ</t>
    </rPh>
    <phoneticPr fontId="2"/>
  </si>
  <si>
    <t>学友会特別配分金</t>
    <phoneticPr fontId="2"/>
  </si>
  <si>
    <t>➡</t>
    <phoneticPr fontId="2"/>
  </si>
  <si>
    <t>学友会特別配分金</t>
    <rPh sb="0" eb="2">
      <t>ガクユウ</t>
    </rPh>
    <rPh sb="2" eb="3">
      <t>カイ</t>
    </rPh>
    <rPh sb="3" eb="5">
      <t>トクベツ</t>
    </rPh>
    <rPh sb="5" eb="7">
      <t>ハイブン</t>
    </rPh>
    <rPh sb="7" eb="8">
      <t>キン</t>
    </rPh>
    <phoneticPr fontId="2"/>
  </si>
  <si>
    <t>学友会固定配分金</t>
    <rPh sb="0" eb="2">
      <t>ガクユウ</t>
    </rPh>
    <rPh sb="2" eb="3">
      <t>カイ</t>
    </rPh>
    <rPh sb="3" eb="5">
      <t>コテイ</t>
    </rPh>
    <rPh sb="5" eb="7">
      <t>ハイブン</t>
    </rPh>
    <rPh sb="7" eb="8">
      <t>キン</t>
    </rPh>
    <phoneticPr fontId="2"/>
  </si>
  <si>
    <t>←次年度繰越額</t>
    <rPh sb="1" eb="4">
      <t>ジネンド</t>
    </rPh>
    <rPh sb="4" eb="6">
      <t>クリコシ</t>
    </rPh>
    <rPh sb="6" eb="7">
      <t>ガク</t>
    </rPh>
    <phoneticPr fontId="2"/>
  </si>
  <si>
    <t>※上記の赤枠内の部分が会計報告書の一覧と対応しています。</t>
    <rPh sb="1" eb="3">
      <t>ジョウキ</t>
    </rPh>
    <rPh sb="4" eb="5">
      <t>アカ</t>
    </rPh>
    <rPh sb="5" eb="6">
      <t>ワク</t>
    </rPh>
    <rPh sb="6" eb="7">
      <t>ナイ</t>
    </rPh>
    <rPh sb="8" eb="10">
      <t>ブブン</t>
    </rPh>
    <rPh sb="11" eb="13">
      <t>カイケイ</t>
    </rPh>
    <rPh sb="13" eb="16">
      <t>ホウコクショ</t>
    </rPh>
    <rPh sb="17" eb="19">
      <t>イチラン</t>
    </rPh>
    <rPh sb="20" eb="22">
      <t>タイオウ</t>
    </rPh>
    <phoneticPr fontId="2"/>
  </si>
  <si>
    <t>記録・通信費</t>
    <phoneticPr fontId="2"/>
  </si>
  <si>
    <t>記録・通信費</t>
    <phoneticPr fontId="2"/>
  </si>
  <si>
    <t>金銭出納帳_書式</t>
    <rPh sb="0" eb="2">
      <t>キンセン</t>
    </rPh>
    <rPh sb="2" eb="5">
      <t>スイトウチョウ</t>
    </rPh>
    <rPh sb="6" eb="8">
      <t>ショシキ</t>
    </rPh>
    <phoneticPr fontId="2"/>
  </si>
  <si>
    <t xml:space="preserve">（入力用） </t>
    <rPh sb="1" eb="4">
      <t>ニュウリョクヨウ</t>
    </rPh>
    <phoneticPr fontId="2"/>
  </si>
  <si>
    <t>顧問：</t>
    <rPh sb="0" eb="2">
      <t>コモン</t>
    </rPh>
    <phoneticPr fontId="2"/>
  </si>
  <si>
    <t>㊞</t>
    <phoneticPr fontId="2"/>
  </si>
  <si>
    <t>※署名と捺印</t>
    <rPh sb="1" eb="3">
      <t>ショメイ</t>
    </rPh>
    <rPh sb="4" eb="6">
      <t>ナツイン</t>
    </rPh>
    <phoneticPr fontId="2"/>
  </si>
  <si>
    <t>記入例： 費目別計算書説明</t>
    <phoneticPr fontId="2"/>
  </si>
  <si>
    <t>（2023.12.05 更新）</t>
    <rPh sb="12" eb="14">
      <t>コウシン</t>
    </rPh>
    <phoneticPr fontId="2"/>
  </si>
  <si>
    <t>pw2023</t>
    <phoneticPr fontId="2"/>
  </si>
  <si>
    <t>（2023.12.05更新）</t>
    <rPh sb="11" eb="13">
      <t>コウシン</t>
    </rPh>
    <phoneticPr fontId="2"/>
  </si>
  <si>
    <t>　 計算式が入っています。表のうえでダブルクリックしてください。</t>
    <phoneticPr fontId="2"/>
  </si>
  <si>
    <t>＜領収書およびレシートの貼り方＞</t>
    <rPh sb="1" eb="4">
      <t>リョウシュウショ</t>
    </rPh>
    <rPh sb="12" eb="13">
      <t>ハ</t>
    </rPh>
    <rPh sb="14" eb="15">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</si>
</sst>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Red]\-#,###"/>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2"/>
      <name val="Meiryo UI"/>
      <family val="3"/>
      <charset val="128"/>
    </font>
    <font>
      <sz val="11"/>
      <name val="Meiryo UI"/>
      <family val="3"/>
      <charset val="128"/>
    </font>
    <font>
      <sz val="8"/>
      <name val="Meiryo UI"/>
      <family val="3"/>
      <charset val="128"/>
    </font>
    <font>
      <sz val="10"/>
      <name val="Meiryo UI"/>
      <family val="3"/>
      <charset val="128"/>
    </font>
    <font>
      <sz val="9"/>
      <name val="Meiryo UI"/>
      <family val="3"/>
      <charset val="128"/>
    </font>
    <font>
      <b/>
      <sz val="14"/>
      <name val="Meiryo UI"/>
      <family val="3"/>
      <charset val="128"/>
    </font>
    <font>
      <b/>
      <sz val="11"/>
      <color indexed="10"/>
      <name val="Meiryo UI"/>
      <family val="3"/>
      <charset val="128"/>
    </font>
    <font>
      <sz val="12"/>
      <name val="Meiryo UI"/>
      <family val="3"/>
      <charset val="128"/>
    </font>
    <font>
      <sz val="14"/>
      <name val="Meiryo UI"/>
      <family val="3"/>
      <charset val="128"/>
    </font>
    <font>
      <sz val="11"/>
      <color indexed="10"/>
      <name val="Meiryo UI"/>
      <family val="3"/>
      <charset val="128"/>
    </font>
    <font>
      <sz val="11"/>
      <color indexed="8"/>
      <name val="Meiryo UI"/>
      <family val="3"/>
      <charset val="128"/>
    </font>
    <font>
      <b/>
      <sz val="11"/>
      <name val="Meiryo UI"/>
      <family val="3"/>
      <charset val="128"/>
    </font>
    <font>
      <sz val="11"/>
      <color theme="1"/>
      <name val="Meiryo UI"/>
      <family val="3"/>
      <charset val="128"/>
    </font>
    <font>
      <sz val="9"/>
      <color indexed="81"/>
      <name val="Meiryo UI"/>
      <family val="3"/>
      <charset val="128"/>
    </font>
    <font>
      <b/>
      <sz val="11"/>
      <color rgb="FFFF0000"/>
      <name val="Meiryo UI"/>
      <family val="3"/>
      <charset val="128"/>
    </font>
    <font>
      <sz val="11"/>
      <color rgb="FFFF0000"/>
      <name val="Meiryo UI"/>
      <family val="3"/>
      <charset val="128"/>
    </font>
    <font>
      <b/>
      <sz val="12"/>
      <color rgb="FFFF0000"/>
      <name val="Meiryo UI"/>
      <family val="3"/>
      <charset val="128"/>
    </font>
    <font>
      <u/>
      <sz val="9"/>
      <color indexed="81"/>
      <name val="Meiryo UI"/>
      <family val="3"/>
      <charset val="128"/>
    </font>
    <font>
      <b/>
      <sz val="9"/>
      <color indexed="81"/>
      <name val="Meiryo UI"/>
      <family val="3"/>
      <charset val="128"/>
    </font>
    <font>
      <b/>
      <sz val="10"/>
      <color indexed="81"/>
      <name val="Meiryo UI"/>
      <family val="3"/>
      <charset val="128"/>
    </font>
    <font>
      <sz val="11"/>
      <color theme="0" tint="-0.34998626667073579"/>
      <name val="Meiryo UI"/>
      <family val="3"/>
      <charset val="128"/>
    </font>
  </fonts>
  <fills count="15">
    <fill>
      <patternFill patternType="none"/>
    </fill>
    <fill>
      <patternFill patternType="gray125"/>
    </fill>
    <fill>
      <patternFill patternType="solid">
        <fgColor indexed="45"/>
        <bgColor indexed="64"/>
      </patternFill>
    </fill>
    <fill>
      <patternFill patternType="solid">
        <fgColor indexed="14"/>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CFFCC"/>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ck">
        <color indexed="10"/>
      </left>
      <right style="thin">
        <color indexed="64"/>
      </right>
      <top style="thick">
        <color indexed="10"/>
      </top>
      <bottom style="thin">
        <color indexed="64"/>
      </bottom>
      <diagonal/>
    </border>
    <border>
      <left style="thin">
        <color indexed="64"/>
      </left>
      <right/>
      <top style="thick">
        <color indexed="10"/>
      </top>
      <bottom style="thin">
        <color indexed="64"/>
      </bottom>
      <diagonal/>
    </border>
    <border>
      <left style="medium">
        <color indexed="64"/>
      </left>
      <right style="medium">
        <color indexed="64"/>
      </right>
      <top style="thick">
        <color indexed="10"/>
      </top>
      <bottom style="thin">
        <color indexed="64"/>
      </bottom>
      <diagonal/>
    </border>
    <border>
      <left/>
      <right style="thick">
        <color indexed="10"/>
      </right>
      <top style="thick">
        <color indexed="10"/>
      </top>
      <bottom style="thin">
        <color indexed="64"/>
      </bottom>
      <diagonal/>
    </border>
    <border>
      <left/>
      <right style="thick">
        <color indexed="10"/>
      </right>
      <top style="thin">
        <color indexed="64"/>
      </top>
      <bottom style="thin">
        <color indexed="64"/>
      </bottom>
      <diagonal/>
    </border>
    <border>
      <left style="medium">
        <color indexed="64"/>
      </left>
      <right style="thick">
        <color indexed="10"/>
      </right>
      <top style="thin">
        <color indexed="64"/>
      </top>
      <bottom style="thin">
        <color indexed="64"/>
      </bottom>
      <diagonal/>
    </border>
    <border>
      <left style="thick">
        <color indexed="10"/>
      </left>
      <right style="thin">
        <color indexed="64"/>
      </right>
      <top/>
      <bottom style="thick">
        <color indexed="10"/>
      </bottom>
      <diagonal/>
    </border>
    <border>
      <left style="thin">
        <color indexed="64"/>
      </left>
      <right/>
      <top/>
      <bottom style="thick">
        <color indexed="10"/>
      </bottom>
      <diagonal/>
    </border>
    <border>
      <left style="medium">
        <color indexed="64"/>
      </left>
      <right style="medium">
        <color indexed="64"/>
      </right>
      <top/>
      <bottom style="thick">
        <color indexed="10"/>
      </bottom>
      <diagonal/>
    </border>
    <border>
      <left/>
      <right style="thick">
        <color indexed="10"/>
      </right>
      <top/>
      <bottom style="thick">
        <color indexed="10"/>
      </bottom>
      <diagonal/>
    </border>
    <border>
      <left/>
      <right/>
      <top style="double">
        <color indexed="10"/>
      </top>
      <bottom/>
      <diagonal/>
    </border>
    <border>
      <left style="double">
        <color indexed="10"/>
      </left>
      <right/>
      <top style="double">
        <color indexed="10"/>
      </top>
      <bottom/>
      <diagonal/>
    </border>
    <border>
      <left style="double">
        <color indexed="10"/>
      </left>
      <right/>
      <top/>
      <bottom/>
      <diagonal/>
    </border>
    <border>
      <left style="hair">
        <color indexed="10"/>
      </left>
      <right/>
      <top style="hair">
        <color indexed="10"/>
      </top>
      <bottom/>
      <diagonal/>
    </border>
    <border>
      <left/>
      <right/>
      <top style="hair">
        <color indexed="10"/>
      </top>
      <bottom/>
      <diagonal/>
    </border>
    <border>
      <left style="double">
        <color indexed="10"/>
      </left>
      <right/>
      <top style="hair">
        <color indexed="10"/>
      </top>
      <bottom/>
      <diagonal/>
    </border>
    <border>
      <left style="hair">
        <color indexed="10"/>
      </left>
      <right style="double">
        <color indexed="10"/>
      </right>
      <top style="hair">
        <color indexed="10"/>
      </top>
      <bottom/>
      <diagonal/>
    </border>
    <border>
      <left/>
      <right/>
      <top style="hair">
        <color indexed="12"/>
      </top>
      <bottom/>
      <diagonal/>
    </border>
    <border>
      <left style="hair">
        <color indexed="10"/>
      </left>
      <right/>
      <top style="hair">
        <color indexed="12"/>
      </top>
      <bottom/>
      <diagonal/>
    </border>
    <border>
      <left style="double">
        <color indexed="10"/>
      </left>
      <right/>
      <top style="hair">
        <color indexed="12"/>
      </top>
      <bottom/>
      <diagonal/>
    </border>
    <border>
      <left style="hair">
        <color indexed="10"/>
      </left>
      <right style="double">
        <color indexed="10"/>
      </right>
      <top style="hair">
        <color indexed="12"/>
      </top>
      <bottom/>
      <diagonal/>
    </border>
    <border>
      <left/>
      <right/>
      <top style="hair">
        <color indexed="12"/>
      </top>
      <bottom style="double">
        <color indexed="10"/>
      </bottom>
      <diagonal/>
    </border>
    <border>
      <left style="hair">
        <color indexed="10"/>
      </left>
      <right/>
      <top style="hair">
        <color indexed="12"/>
      </top>
      <bottom style="double">
        <color indexed="10"/>
      </bottom>
      <diagonal/>
    </border>
    <border>
      <left style="hair">
        <color indexed="10"/>
      </left>
      <right style="double">
        <color indexed="10"/>
      </right>
      <top style="hair">
        <color indexed="12"/>
      </top>
      <bottom style="double">
        <color indexed="10"/>
      </bottom>
      <diagonal/>
    </border>
    <border>
      <left style="double">
        <color indexed="10"/>
      </left>
      <right/>
      <top style="hair">
        <color indexed="12"/>
      </top>
      <bottom style="double">
        <color indexed="10"/>
      </bottom>
      <diagonal/>
    </border>
    <border>
      <left style="hair">
        <color indexed="10"/>
      </left>
      <right/>
      <top/>
      <bottom/>
      <diagonal/>
    </border>
    <border>
      <left style="double">
        <color indexed="10"/>
      </left>
      <right style="hair">
        <color indexed="10"/>
      </right>
      <top style="double">
        <color indexed="10"/>
      </top>
      <bottom/>
      <diagonal/>
    </border>
    <border>
      <left style="hair">
        <color indexed="10"/>
      </left>
      <right style="double">
        <color indexed="10"/>
      </right>
      <top/>
      <bottom/>
      <diagonal/>
    </border>
    <border>
      <left style="thick">
        <color indexed="10"/>
      </left>
      <right style="thin">
        <color indexed="64"/>
      </right>
      <top style="thin">
        <color indexed="64"/>
      </top>
      <bottom style="thin">
        <color indexed="64"/>
      </bottom>
      <diagonal/>
    </border>
    <border>
      <left style="double">
        <color indexed="10"/>
      </left>
      <right style="hair">
        <color indexed="10"/>
      </right>
      <top style="hair">
        <color indexed="12"/>
      </top>
      <bottom style="double">
        <color indexed="10"/>
      </bottom>
      <diagonal/>
    </border>
    <border>
      <left/>
      <right style="double">
        <color indexed="10"/>
      </right>
      <top style="double">
        <color indexed="10"/>
      </top>
      <bottom/>
      <diagonal/>
    </border>
    <border>
      <left/>
      <right style="double">
        <color indexed="10"/>
      </right>
      <top/>
      <bottom/>
      <diagonal/>
    </border>
    <border>
      <left style="double">
        <color indexed="10"/>
      </left>
      <right/>
      <top/>
      <bottom style="hair">
        <color indexed="10"/>
      </bottom>
      <diagonal/>
    </border>
    <border>
      <left/>
      <right style="double">
        <color indexed="10"/>
      </right>
      <top/>
      <bottom style="hair">
        <color indexed="10"/>
      </bottom>
      <diagonal/>
    </border>
    <border>
      <left/>
      <right/>
      <top/>
      <bottom style="double">
        <color indexed="10"/>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0" fontId="4" fillId="0" borderId="0" xfId="0" applyFont="1" applyProtection="1"/>
    <xf numFmtId="0" fontId="5" fillId="0" borderId="0" xfId="0" applyFont="1" applyProtection="1"/>
    <xf numFmtId="0" fontId="6" fillId="0" borderId="0" xfId="0" applyFont="1" applyProtection="1"/>
    <xf numFmtId="177" fontId="5" fillId="0" borderId="0" xfId="0" applyNumberFormat="1" applyFont="1" applyAlignment="1" applyProtection="1">
      <alignment horizontal="right"/>
    </xf>
    <xf numFmtId="0" fontId="7" fillId="0" borderId="0" xfId="0" applyFont="1" applyProtection="1"/>
    <xf numFmtId="0" fontId="8" fillId="0" borderId="0" xfId="0" applyFont="1" applyAlignment="1" applyProtection="1">
      <alignment horizontal="right"/>
    </xf>
    <xf numFmtId="0" fontId="5" fillId="0" borderId="25" xfId="0" applyFont="1" applyBorder="1" applyAlignment="1" applyProtection="1">
      <alignment vertical="center"/>
    </xf>
    <xf numFmtId="0" fontId="8" fillId="0" borderId="25" xfId="0" applyFont="1" applyBorder="1" applyAlignment="1" applyProtection="1">
      <alignment horizontal="right" vertical="center"/>
    </xf>
    <xf numFmtId="0" fontId="8" fillId="0" borderId="26" xfId="0" applyFont="1" applyBorder="1" applyAlignment="1" applyProtection="1">
      <alignment horizontal="center"/>
    </xf>
    <xf numFmtId="0" fontId="5" fillId="0" borderId="26" xfId="0" applyFont="1" applyBorder="1" applyAlignment="1" applyProtection="1"/>
    <xf numFmtId="0" fontId="5" fillId="0" borderId="25" xfId="0" applyFont="1" applyBorder="1" applyAlignment="1" applyProtection="1"/>
    <xf numFmtId="0" fontId="5" fillId="0" borderId="26" xfId="0" applyFont="1" applyBorder="1" applyAlignment="1" applyProtection="1">
      <alignment vertical="center"/>
    </xf>
    <xf numFmtId="0" fontId="5" fillId="0" borderId="0" xfId="0" applyFont="1" applyAlignment="1" applyProtection="1">
      <alignment vertical="center"/>
    </xf>
    <xf numFmtId="0" fontId="5" fillId="0" borderId="27" xfId="0" applyFont="1" applyBorder="1" applyAlignment="1" applyProtection="1">
      <alignment vertical="center"/>
    </xf>
    <xf numFmtId="0" fontId="11" fillId="0" borderId="27" xfId="0" applyFont="1" applyBorder="1" applyAlignment="1" applyProtection="1">
      <alignment horizontal="centerContinuous" vertical="center"/>
    </xf>
    <xf numFmtId="0" fontId="5" fillId="0" borderId="0" xfId="0" applyFont="1" applyAlignment="1" applyProtection="1">
      <alignment horizontal="centerContinuous" vertical="center"/>
    </xf>
    <xf numFmtId="0" fontId="8" fillId="0" borderId="27" xfId="0" applyFont="1" applyBorder="1" applyAlignment="1" applyProtection="1">
      <alignment horizontal="center" vertical="center"/>
    </xf>
    <xf numFmtId="0" fontId="8" fillId="0" borderId="0" xfId="0" applyFont="1" applyAlignment="1" applyProtection="1">
      <alignment horizontal="center" vertical="center"/>
    </xf>
    <xf numFmtId="0" fontId="8" fillId="4" borderId="27" xfId="0" applyFont="1" applyFill="1" applyBorder="1" applyAlignment="1" applyProtection="1">
      <alignment horizontal="center" vertical="center"/>
    </xf>
    <xf numFmtId="0" fontId="8" fillId="5" borderId="28" xfId="0" applyFont="1" applyFill="1" applyBorder="1" applyAlignment="1" applyProtection="1">
      <alignment horizontal="center" vertical="center"/>
    </xf>
    <xf numFmtId="0" fontId="8" fillId="0" borderId="27" xfId="0" applyFont="1" applyBorder="1" applyAlignment="1" applyProtection="1">
      <alignment horizontal="center" vertical="top"/>
    </xf>
    <xf numFmtId="0" fontId="5" fillId="0" borderId="29" xfId="0" applyFont="1" applyBorder="1" applyAlignment="1" applyProtection="1">
      <alignment horizontal="center" vertical="center"/>
    </xf>
    <xf numFmtId="0" fontId="5" fillId="0" borderId="28" xfId="0" applyFont="1" applyBorder="1" applyAlignment="1" applyProtection="1">
      <alignment horizontal="center" vertical="center"/>
    </xf>
    <xf numFmtId="0" fontId="8" fillId="4" borderId="30" xfId="0" applyFont="1" applyFill="1" applyBorder="1" applyAlignment="1" applyProtection="1">
      <alignment horizontal="left" vertical="center"/>
    </xf>
    <xf numFmtId="0" fontId="5" fillId="5" borderId="28" xfId="0" applyFont="1" applyFill="1" applyBorder="1" applyAlignment="1" applyProtection="1">
      <alignment horizontal="center" vertical="center"/>
    </xf>
    <xf numFmtId="0" fontId="5" fillId="0" borderId="30" xfId="0" applyFont="1" applyBorder="1" applyAlignment="1" applyProtection="1">
      <alignment horizontal="center" vertical="center"/>
    </xf>
    <xf numFmtId="177" fontId="5" fillId="9" borderId="31" xfId="0" applyNumberFormat="1" applyFont="1" applyFill="1" applyBorder="1" applyAlignment="1" applyProtection="1">
      <alignment horizontal="center" vertical="center"/>
    </xf>
    <xf numFmtId="176" fontId="5" fillId="0" borderId="30" xfId="1" applyNumberFormat="1" applyFont="1" applyBorder="1" applyProtection="1"/>
    <xf numFmtId="0" fontId="5" fillId="0" borderId="28" xfId="0" applyFont="1" applyBorder="1" applyProtection="1"/>
    <xf numFmtId="0" fontId="5" fillId="0" borderId="30" xfId="0" applyFont="1" applyBorder="1" applyAlignment="1" applyProtection="1">
      <alignment horizontal="center"/>
    </xf>
    <xf numFmtId="0" fontId="5" fillId="0" borderId="32" xfId="0" applyFont="1" applyBorder="1" applyAlignment="1" applyProtection="1">
      <alignment horizontal="center" vertical="center"/>
    </xf>
    <xf numFmtId="0" fontId="5" fillId="0" borderId="33" xfId="0" applyFont="1" applyBorder="1" applyAlignment="1" applyProtection="1">
      <alignment horizontal="center" vertical="center"/>
    </xf>
    <xf numFmtId="0" fontId="8" fillId="4" borderId="34" xfId="0" applyFont="1" applyFill="1" applyBorder="1" applyAlignment="1" applyProtection="1">
      <alignment horizontal="left" vertical="center"/>
    </xf>
    <xf numFmtId="0" fontId="5" fillId="5" borderId="33" xfId="0" applyFont="1" applyFill="1" applyBorder="1" applyAlignment="1" applyProtection="1">
      <alignment horizontal="center" vertical="center"/>
    </xf>
    <xf numFmtId="0" fontId="6" fillId="0" borderId="34" xfId="0" applyFont="1" applyBorder="1" applyProtection="1"/>
    <xf numFmtId="177" fontId="5" fillId="9" borderId="35" xfId="0" applyNumberFormat="1" applyFont="1" applyFill="1" applyBorder="1" applyAlignment="1" applyProtection="1">
      <alignment horizontal="right"/>
    </xf>
    <xf numFmtId="176" fontId="5" fillId="0" borderId="34" xfId="1" applyNumberFormat="1" applyFont="1" applyBorder="1" applyAlignment="1" applyProtection="1">
      <alignment horizontal="center"/>
    </xf>
    <xf numFmtId="176" fontId="5" fillId="0" borderId="34" xfId="1" applyNumberFormat="1" applyFont="1" applyBorder="1" applyProtection="1"/>
    <xf numFmtId="0" fontId="5" fillId="0" borderId="33" xfId="0" applyFont="1" applyBorder="1" applyProtection="1"/>
    <xf numFmtId="0" fontId="5" fillId="0" borderId="34" xfId="0" applyFont="1" applyBorder="1" applyAlignment="1" applyProtection="1">
      <alignment horizontal="center"/>
    </xf>
    <xf numFmtId="176" fontId="5" fillId="0" borderId="34" xfId="1" applyNumberFormat="1" applyFont="1" applyBorder="1" applyAlignment="1" applyProtection="1">
      <alignment horizontal="right"/>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8" fillId="4" borderId="39" xfId="0" applyFont="1" applyFill="1" applyBorder="1" applyAlignment="1" applyProtection="1">
      <alignment horizontal="left" vertical="center"/>
    </xf>
    <xf numFmtId="0" fontId="5" fillId="5" borderId="37" xfId="0" applyFont="1" applyFill="1" applyBorder="1" applyAlignment="1" applyProtection="1">
      <alignment horizontal="center" vertical="center"/>
    </xf>
    <xf numFmtId="0" fontId="5" fillId="0" borderId="44" xfId="0" applyFont="1" applyBorder="1" applyAlignment="1" applyProtection="1">
      <alignment horizontal="center" vertical="center"/>
    </xf>
    <xf numFmtId="177" fontId="5" fillId="0" borderId="38" xfId="0" applyNumberFormat="1" applyFont="1" applyBorder="1" applyAlignment="1" applyProtection="1">
      <alignment horizontal="right"/>
    </xf>
    <xf numFmtId="176" fontId="5" fillId="0" borderId="39" xfId="1" applyNumberFormat="1" applyFont="1" applyBorder="1" applyAlignment="1" applyProtection="1">
      <alignment horizontal="center"/>
    </xf>
    <xf numFmtId="176" fontId="5" fillId="0" borderId="39" xfId="1" applyNumberFormat="1" applyFont="1" applyBorder="1" applyProtection="1"/>
    <xf numFmtId="0" fontId="5" fillId="0" borderId="37" xfId="0" applyFont="1" applyBorder="1" applyProtection="1"/>
    <xf numFmtId="0" fontId="5" fillId="0" borderId="39" xfId="0" applyFont="1" applyBorder="1" applyAlignment="1" applyProtection="1">
      <alignment horizontal="center"/>
    </xf>
    <xf numFmtId="176" fontId="5" fillId="0" borderId="39" xfId="1" applyNumberFormat="1" applyFont="1" applyBorder="1" applyAlignment="1" applyProtection="1">
      <alignment horizontal="right"/>
    </xf>
    <xf numFmtId="0" fontId="5" fillId="0" borderId="0"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41" xfId="0" applyFont="1" applyBorder="1" applyAlignment="1" applyProtection="1">
      <alignment horizontal="center"/>
    </xf>
    <xf numFmtId="177" fontId="5" fillId="0" borderId="42" xfId="0" applyNumberFormat="1" applyFont="1" applyBorder="1" applyAlignment="1" applyProtection="1">
      <alignment horizontal="right" vertical="center"/>
    </xf>
    <xf numFmtId="176" fontId="5" fillId="0" borderId="27" xfId="1" applyNumberFormat="1" applyFont="1" applyBorder="1" applyAlignment="1" applyProtection="1">
      <alignment horizontal="center"/>
    </xf>
    <xf numFmtId="176" fontId="5" fillId="0" borderId="27" xfId="1" applyNumberFormat="1" applyFont="1" applyBorder="1" applyProtection="1"/>
    <xf numFmtId="0" fontId="5" fillId="0" borderId="40" xfId="0" applyFont="1" applyBorder="1" applyProtection="1"/>
    <xf numFmtId="176" fontId="5" fillId="0" borderId="41" xfId="1" applyNumberFormat="1" applyFont="1" applyBorder="1" applyProtection="1"/>
    <xf numFmtId="0" fontId="5" fillId="0" borderId="27" xfId="0" applyFont="1" applyBorder="1" applyAlignment="1" applyProtection="1">
      <alignment horizontal="center"/>
    </xf>
    <xf numFmtId="0" fontId="5" fillId="0" borderId="0" xfId="0" applyFont="1" applyBorder="1" applyAlignment="1" applyProtection="1">
      <alignment horizontal="center"/>
    </xf>
    <xf numFmtId="177" fontId="5" fillId="0" borderId="0" xfId="0" applyNumberFormat="1" applyFont="1" applyBorder="1" applyAlignment="1" applyProtection="1">
      <alignment horizontal="right"/>
    </xf>
    <xf numFmtId="176" fontId="5" fillId="0" borderId="0" xfId="1" applyNumberFormat="1" applyFont="1" applyBorder="1" applyAlignment="1" applyProtection="1">
      <alignment horizontal="center"/>
    </xf>
    <xf numFmtId="0" fontId="5" fillId="0" borderId="0" xfId="0" applyFont="1" applyBorder="1" applyProtection="1"/>
    <xf numFmtId="176" fontId="5" fillId="0" borderId="0" xfId="1" applyNumberFormat="1" applyFont="1" applyBorder="1" applyProtection="1"/>
    <xf numFmtId="176" fontId="5" fillId="0" borderId="0" xfId="1" applyNumberFormat="1" applyFont="1" applyBorder="1" applyAlignment="1" applyProtection="1">
      <alignment horizontal="right"/>
    </xf>
    <xf numFmtId="0" fontId="6" fillId="0" borderId="0" xfId="0" applyFont="1" applyBorder="1" applyProtection="1"/>
    <xf numFmtId="0" fontId="6" fillId="0" borderId="0" xfId="0" applyFont="1" applyBorder="1" applyAlignment="1" applyProtection="1">
      <alignment horizontal="distributed" vertical="center"/>
    </xf>
    <xf numFmtId="177" fontId="5" fillId="0" borderId="0" xfId="0" applyNumberFormat="1" applyFont="1" applyBorder="1" applyAlignment="1" applyProtection="1">
      <alignment horizontal="right" vertical="center"/>
    </xf>
    <xf numFmtId="0" fontId="9" fillId="0" borderId="0" xfId="0" applyFont="1" applyAlignment="1">
      <alignment vertical="top"/>
    </xf>
    <xf numFmtId="0" fontId="5" fillId="0" borderId="0" xfId="0" applyFont="1" applyAlignment="1">
      <alignment vertical="top"/>
    </xf>
    <xf numFmtId="0" fontId="7" fillId="0" borderId="0" xfId="0" applyFont="1" applyAlignment="1" applyProtection="1">
      <alignment vertical="top"/>
    </xf>
    <xf numFmtId="0" fontId="8" fillId="0" borderId="0" xfId="0" applyFont="1" applyAlignment="1" applyProtection="1">
      <alignment horizontal="right" vertical="top"/>
    </xf>
    <xf numFmtId="0" fontId="5" fillId="0" borderId="0" xfId="0" applyFont="1"/>
    <xf numFmtId="0" fontId="5" fillId="0" borderId="1" xfId="0" applyFont="1" applyBorder="1" applyAlignment="1"/>
    <xf numFmtId="0" fontId="8"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xf numFmtId="0" fontId="5" fillId="2" borderId="1" xfId="0" applyFont="1" applyFill="1" applyBorder="1" applyAlignment="1">
      <alignment horizontal="center"/>
    </xf>
    <xf numFmtId="0" fontId="8" fillId="0" borderId="1" xfId="0" applyFont="1" applyBorder="1"/>
    <xf numFmtId="3" fontId="5" fillId="0" borderId="1" xfId="0" applyNumberFormat="1" applyFont="1" applyBorder="1"/>
    <xf numFmtId="0" fontId="12" fillId="0" borderId="14" xfId="0" applyFont="1" applyBorder="1" applyAlignment="1"/>
    <xf numFmtId="0" fontId="7" fillId="0" borderId="10" xfId="0" applyFont="1" applyBorder="1" applyAlignment="1">
      <alignment horizontal="center"/>
    </xf>
    <xf numFmtId="0" fontId="8" fillId="0" borderId="11"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4" borderId="17" xfId="0" applyFont="1" applyFill="1" applyBorder="1" applyAlignment="1">
      <alignment horizontal="center"/>
    </xf>
    <xf numFmtId="0" fontId="8" fillId="5" borderId="17" xfId="0" applyFont="1" applyFill="1" applyBorder="1" applyAlignment="1">
      <alignment horizontal="center"/>
    </xf>
    <xf numFmtId="0" fontId="8" fillId="0" borderId="18" xfId="0" applyFont="1" applyBorder="1" applyAlignment="1">
      <alignment horizontal="center"/>
    </xf>
    <xf numFmtId="0" fontId="7" fillId="0" borderId="0" xfId="0" applyFont="1" applyFill="1" applyBorder="1" applyAlignment="1" applyProtection="1">
      <alignment horizontal="center"/>
    </xf>
    <xf numFmtId="0" fontId="8" fillId="0" borderId="0" xfId="0" applyFont="1" applyFill="1" applyBorder="1" applyAlignment="1">
      <alignment horizontal="center"/>
    </xf>
    <xf numFmtId="0" fontId="5" fillId="0" borderId="0" xfId="0" applyFont="1" applyFill="1" applyBorder="1" applyAlignment="1">
      <alignment horizontal="center"/>
    </xf>
    <xf numFmtId="0" fontId="5" fillId="0" borderId="8" xfId="0" applyFont="1" applyBorder="1" applyAlignment="1">
      <alignment horizontal="center"/>
    </xf>
    <xf numFmtId="0" fontId="8" fillId="0" borderId="9" xfId="0" applyFont="1" applyBorder="1"/>
    <xf numFmtId="0" fontId="5" fillId="0" borderId="43" xfId="0" applyFont="1" applyBorder="1" applyAlignment="1">
      <alignment horizontal="center"/>
    </xf>
    <xf numFmtId="0" fontId="8" fillId="0" borderId="12" xfId="0" applyFont="1" applyBorder="1"/>
    <xf numFmtId="3" fontId="5" fillId="4" borderId="13" xfId="0" applyNumberFormat="1" applyFont="1" applyFill="1" applyBorder="1"/>
    <xf numFmtId="0" fontId="5" fillId="5" borderId="13" xfId="0" applyFont="1" applyFill="1" applyBorder="1"/>
    <xf numFmtId="3" fontId="5" fillId="0" borderId="19" xfId="0" applyNumberFormat="1" applyFont="1" applyBorder="1"/>
    <xf numFmtId="0" fontId="5" fillId="0" borderId="0" xfId="0" applyFont="1" applyFill="1" applyBorder="1" applyAlignment="1" applyProtection="1">
      <alignment horizontal="center"/>
    </xf>
    <xf numFmtId="0" fontId="8" fillId="0" borderId="0" xfId="0" applyFont="1" applyFill="1" applyBorder="1"/>
    <xf numFmtId="0" fontId="5" fillId="0" borderId="1" xfId="0" applyFont="1" applyBorder="1"/>
    <xf numFmtId="0" fontId="5" fillId="0" borderId="4" xfId="0" applyFont="1" applyBorder="1" applyAlignment="1">
      <alignment horizontal="center"/>
    </xf>
    <xf numFmtId="0" fontId="8" fillId="0" borderId="5" xfId="0" applyFont="1" applyBorder="1"/>
    <xf numFmtId="38" fontId="5" fillId="4" borderId="13" xfId="1" applyFont="1" applyFill="1" applyBorder="1"/>
    <xf numFmtId="0" fontId="8" fillId="0" borderId="5" xfId="0" applyFont="1" applyFill="1" applyBorder="1"/>
    <xf numFmtId="0" fontId="5" fillId="4" borderId="13" xfId="0" applyFont="1" applyFill="1" applyBorder="1"/>
    <xf numFmtId="0" fontId="5" fillId="2" borderId="4" xfId="0" applyFont="1" applyFill="1" applyBorder="1" applyAlignment="1">
      <alignment horizontal="center"/>
    </xf>
    <xf numFmtId="0" fontId="5" fillId="2" borderId="43" xfId="0" applyFont="1" applyFill="1" applyBorder="1" applyAlignment="1">
      <alignment horizontal="center"/>
    </xf>
    <xf numFmtId="3" fontId="5" fillId="5" borderId="13" xfId="0" applyNumberFormat="1" applyFont="1" applyFill="1" applyBorder="1"/>
    <xf numFmtId="0" fontId="5" fillId="6" borderId="4" xfId="0" applyFont="1" applyFill="1" applyBorder="1" applyAlignment="1">
      <alignment horizontal="center"/>
    </xf>
    <xf numFmtId="0" fontId="5" fillId="6" borderId="43" xfId="0" applyFont="1" applyFill="1" applyBorder="1" applyAlignment="1">
      <alignment horizontal="center"/>
    </xf>
    <xf numFmtId="0" fontId="5" fillId="2" borderId="2" xfId="0" applyFont="1" applyFill="1" applyBorder="1" applyAlignment="1">
      <alignment horizontal="center"/>
    </xf>
    <xf numFmtId="0" fontId="8" fillId="0" borderId="2" xfId="0" applyFont="1" applyBorder="1"/>
    <xf numFmtId="3" fontId="5" fillId="0" borderId="2" xfId="0" applyNumberFormat="1" applyFont="1" applyBorder="1"/>
    <xf numFmtId="0" fontId="5" fillId="0" borderId="0" xfId="0" applyFont="1" applyFill="1"/>
    <xf numFmtId="0" fontId="14" fillId="7" borderId="4" xfId="0" applyFont="1" applyFill="1" applyBorder="1" applyAlignment="1">
      <alignment horizontal="center"/>
    </xf>
    <xf numFmtId="0" fontId="14" fillId="7" borderId="43" xfId="0" applyFont="1" applyFill="1" applyBorder="1" applyAlignment="1">
      <alignment horizontal="center"/>
    </xf>
    <xf numFmtId="0" fontId="14" fillId="0" borderId="0" xfId="0" applyFont="1" applyFill="1" applyBorder="1" applyAlignment="1" applyProtection="1">
      <alignment horizontal="center"/>
    </xf>
    <xf numFmtId="0" fontId="5" fillId="0" borderId="3" xfId="0" applyFont="1" applyBorder="1" applyAlignment="1"/>
    <xf numFmtId="0" fontId="8" fillId="0" borderId="3" xfId="0" applyFont="1" applyBorder="1"/>
    <xf numFmtId="3" fontId="10" fillId="0" borderId="3" xfId="0" applyNumberFormat="1" applyFont="1" applyBorder="1"/>
    <xf numFmtId="0" fontId="5" fillId="8" borderId="4" xfId="0" applyFont="1" applyFill="1" applyBorder="1" applyAlignment="1">
      <alignment horizontal="center"/>
    </xf>
    <xf numFmtId="0" fontId="5" fillId="8" borderId="43" xfId="0" applyFont="1" applyFill="1" applyBorder="1" applyAlignment="1">
      <alignment horizontal="center"/>
    </xf>
    <xf numFmtId="0" fontId="8" fillId="0" borderId="0" xfId="0" applyFont="1"/>
    <xf numFmtId="0" fontId="5" fillId="3" borderId="43" xfId="0" applyFont="1" applyFill="1" applyBorder="1" applyAlignment="1">
      <alignment horizontal="center"/>
    </xf>
    <xf numFmtId="0" fontId="5" fillId="6" borderId="1" xfId="0" applyFont="1" applyFill="1" applyBorder="1" applyAlignment="1">
      <alignment horizontal="center"/>
    </xf>
    <xf numFmtId="0" fontId="8" fillId="0" borderId="7" xfId="0" applyFont="1" applyBorder="1"/>
    <xf numFmtId="0" fontId="5" fillId="0" borderId="21" xfId="0" applyFont="1" applyBorder="1"/>
    <xf numFmtId="0" fontId="8" fillId="0" borderId="22" xfId="0" applyFont="1" applyBorder="1" applyAlignment="1">
      <alignment horizontal="center"/>
    </xf>
    <xf numFmtId="3" fontId="15" fillId="4" borderId="23" xfId="0" applyNumberFormat="1" applyFont="1" applyFill="1" applyBorder="1"/>
    <xf numFmtId="3" fontId="15" fillId="5" borderId="23" xfId="0" applyNumberFormat="1" applyFont="1" applyFill="1" applyBorder="1"/>
    <xf numFmtId="3" fontId="10" fillId="0" borderId="24" xfId="0" applyNumberFormat="1" applyFont="1" applyBorder="1"/>
    <xf numFmtId="0" fontId="5" fillId="0" borderId="0" xfId="0" applyFont="1" applyFill="1" applyBorder="1"/>
    <xf numFmtId="3" fontId="5" fillId="0" borderId="0" xfId="0" applyNumberFormat="1" applyFont="1" applyAlignment="1">
      <alignment horizontal="center"/>
    </xf>
    <xf numFmtId="0" fontId="10" fillId="0" borderId="0" xfId="0" applyFont="1"/>
    <xf numFmtId="0" fontId="5" fillId="6" borderId="2" xfId="0" applyFont="1" applyFill="1" applyBorder="1" applyAlignment="1">
      <alignment horizontal="center"/>
    </xf>
    <xf numFmtId="0" fontId="5" fillId="0" borderId="2" xfId="0" applyFont="1" applyBorder="1"/>
    <xf numFmtId="0" fontId="5" fillId="0" borderId="3" xfId="0" applyFont="1" applyBorder="1"/>
    <xf numFmtId="0" fontId="5" fillId="7" borderId="2" xfId="0" applyFont="1" applyFill="1" applyBorder="1" applyAlignment="1">
      <alignment horizontal="center"/>
    </xf>
    <xf numFmtId="3" fontId="14" fillId="0" borderId="2" xfId="0" applyNumberFormat="1" applyFont="1" applyBorder="1"/>
    <xf numFmtId="0" fontId="5" fillId="0" borderId="3" xfId="0" applyFont="1" applyFill="1" applyBorder="1" applyAlignment="1">
      <alignment horizontal="center"/>
    </xf>
    <xf numFmtId="0" fontId="5" fillId="8" borderId="1" xfId="0" applyFont="1" applyFill="1" applyBorder="1" applyAlignment="1">
      <alignment horizontal="center"/>
    </xf>
    <xf numFmtId="0" fontId="5" fillId="8" borderId="2" xfId="0" applyFont="1" applyFill="1" applyBorder="1" applyAlignment="1">
      <alignment horizontal="center"/>
    </xf>
    <xf numFmtId="0" fontId="5" fillId="3" borderId="2" xfId="0" applyFont="1" applyFill="1" applyBorder="1" applyAlignment="1">
      <alignment horizontal="center"/>
    </xf>
    <xf numFmtId="3" fontId="16" fillId="11" borderId="1" xfId="0" applyNumberFormat="1" applyFont="1" applyFill="1" applyBorder="1"/>
    <xf numFmtId="176" fontId="5" fillId="10" borderId="34" xfId="1" applyNumberFormat="1" applyFont="1" applyFill="1" applyBorder="1" applyAlignment="1" applyProtection="1">
      <alignment horizontal="right"/>
    </xf>
    <xf numFmtId="176" fontId="5" fillId="10" borderId="39" xfId="1" applyNumberFormat="1" applyFont="1" applyFill="1" applyBorder="1" applyProtection="1"/>
    <xf numFmtId="0" fontId="5" fillId="3" borderId="6" xfId="0" applyFont="1" applyFill="1" applyBorder="1" applyAlignment="1">
      <alignment horizontal="center"/>
    </xf>
    <xf numFmtId="3" fontId="15" fillId="10" borderId="20" xfId="0" applyNumberFormat="1" applyFont="1" applyFill="1" applyBorder="1"/>
    <xf numFmtId="0" fontId="18" fillId="0" borderId="0" xfId="0" applyFont="1"/>
    <xf numFmtId="176" fontId="16" fillId="0" borderId="0" xfId="1" applyNumberFormat="1" applyFont="1" applyBorder="1" applyProtection="1"/>
    <xf numFmtId="176" fontId="5" fillId="0" borderId="50" xfId="1" applyNumberFormat="1" applyFont="1" applyBorder="1" applyProtection="1"/>
    <xf numFmtId="0" fontId="5" fillId="0" borderId="50" xfId="0" applyFont="1" applyBorder="1" applyProtection="1"/>
    <xf numFmtId="0" fontId="5" fillId="0" borderId="50" xfId="0" applyFont="1" applyBorder="1" applyAlignment="1" applyProtection="1">
      <alignment horizontal="center"/>
    </xf>
    <xf numFmtId="176" fontId="5" fillId="0" borderId="50" xfId="1" applyNumberFormat="1" applyFont="1" applyBorder="1" applyAlignment="1" applyProtection="1">
      <alignment horizontal="right"/>
    </xf>
    <xf numFmtId="176" fontId="19" fillId="0" borderId="0" xfId="1" applyNumberFormat="1" applyFont="1" applyBorder="1" applyProtection="1"/>
    <xf numFmtId="176" fontId="5" fillId="0" borderId="34" xfId="1" applyNumberFormat="1" applyFont="1" applyFill="1" applyBorder="1" applyAlignment="1" applyProtection="1">
      <alignment horizontal="right"/>
    </xf>
    <xf numFmtId="0" fontId="20" fillId="12" borderId="0" xfId="0" applyFont="1" applyFill="1" applyProtection="1"/>
    <xf numFmtId="0" fontId="19" fillId="12" borderId="0" xfId="0" applyFont="1" applyFill="1" applyProtection="1"/>
    <xf numFmtId="0" fontId="5" fillId="12" borderId="0" xfId="0" applyFont="1" applyFill="1" applyProtection="1"/>
    <xf numFmtId="0" fontId="6" fillId="12" borderId="0" xfId="0" applyFont="1" applyFill="1" applyProtection="1"/>
    <xf numFmtId="177" fontId="5" fillId="12" borderId="0" xfId="0" applyNumberFormat="1" applyFont="1" applyFill="1" applyAlignment="1" applyProtection="1">
      <alignment horizontal="right"/>
    </xf>
    <xf numFmtId="0" fontId="7" fillId="12" borderId="0" xfId="0" applyFont="1" applyFill="1" applyProtection="1"/>
    <xf numFmtId="0" fontId="8" fillId="12" borderId="0" xfId="0" applyFont="1" applyFill="1" applyAlignment="1" applyProtection="1">
      <alignment horizontal="right"/>
    </xf>
    <xf numFmtId="0" fontId="8" fillId="12" borderId="0" xfId="0" applyFont="1" applyFill="1" applyProtection="1"/>
    <xf numFmtId="0" fontId="15" fillId="0" borderId="0" xfId="0" applyFont="1"/>
    <xf numFmtId="0" fontId="5" fillId="13" borderId="33" xfId="0" applyFont="1" applyFill="1" applyBorder="1" applyAlignment="1" applyProtection="1">
      <alignment horizontal="center" vertical="center"/>
    </xf>
    <xf numFmtId="0" fontId="8" fillId="13" borderId="10" xfId="0" applyFont="1" applyFill="1" applyBorder="1" applyAlignment="1">
      <alignment horizontal="center"/>
    </xf>
    <xf numFmtId="0" fontId="5" fillId="13" borderId="8" xfId="0" applyFont="1" applyFill="1" applyBorder="1" applyAlignment="1">
      <alignment horizontal="center"/>
    </xf>
    <xf numFmtId="0" fontId="5" fillId="13" borderId="4" xfId="0" applyFont="1" applyFill="1" applyBorder="1" applyAlignment="1">
      <alignment horizontal="center"/>
    </xf>
    <xf numFmtId="0" fontId="14" fillId="13" borderId="4" xfId="0" applyFont="1" applyFill="1" applyBorder="1" applyAlignment="1">
      <alignment horizontal="center"/>
    </xf>
    <xf numFmtId="0" fontId="5" fillId="13" borderId="6" xfId="0" applyFont="1" applyFill="1" applyBorder="1" applyAlignment="1">
      <alignment horizontal="center"/>
    </xf>
    <xf numFmtId="0" fontId="8" fillId="13" borderId="11" xfId="0" applyFont="1" applyFill="1" applyBorder="1" applyAlignment="1">
      <alignment horizontal="center"/>
    </xf>
    <xf numFmtId="0" fontId="9" fillId="0" borderId="0" xfId="0" applyFont="1"/>
    <xf numFmtId="0" fontId="24" fillId="0" borderId="0" xfId="0" applyFont="1"/>
    <xf numFmtId="0" fontId="18" fillId="14" borderId="0" xfId="0" applyFont="1" applyFill="1"/>
    <xf numFmtId="0" fontId="5" fillId="14" borderId="0" xfId="0" applyFont="1" applyFill="1"/>
    <xf numFmtId="0" fontId="8" fillId="14" borderId="0" xfId="0" applyFont="1" applyFill="1" applyAlignment="1" applyProtection="1">
      <alignment horizontal="right" vertical="top"/>
    </xf>
    <xf numFmtId="0" fontId="7" fillId="14" borderId="0" xfId="0" applyFont="1" applyFill="1" applyAlignment="1" applyProtection="1">
      <alignment vertical="top"/>
    </xf>
    <xf numFmtId="0" fontId="12" fillId="0" borderId="49" xfId="0" applyFont="1" applyBorder="1" applyAlignment="1" applyProtection="1">
      <alignment horizontal="center" vertical="center" wrapText="1"/>
    </xf>
    <xf numFmtId="0" fontId="5" fillId="0" borderId="26"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45"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8" xfId="0" applyFont="1" applyBorder="1" applyAlignment="1" applyProtection="1">
      <alignment horizontal="center" vertical="center"/>
    </xf>
    <xf numFmtId="0" fontId="4"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17</xdr:col>
      <xdr:colOff>270344</xdr:colOff>
      <xdr:row>1</xdr:row>
      <xdr:rowOff>270344</xdr:rowOff>
    </xdr:from>
    <xdr:to>
      <xdr:col>25</xdr:col>
      <xdr:colOff>524786</xdr:colOff>
      <xdr:row>17</xdr:row>
      <xdr:rowOff>82515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9740915" y="477173"/>
          <a:ext cx="5044157" cy="4493028"/>
          <a:chOff x="10137913" y="477078"/>
          <a:chExt cx="5279666" cy="4575002"/>
        </a:xfrm>
      </xdr:grpSpPr>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137913" y="753502"/>
            <a:ext cx="5279666" cy="4298578"/>
          </a:xfrm>
          <a:prstGeom prst="rect">
            <a:avLst/>
          </a:prstGeom>
        </xdr:spPr>
      </xdr:pic>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77670" y="477078"/>
            <a:ext cx="131318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＜費目内容詳細＞</a:t>
            </a:r>
          </a:p>
        </xdr:txBody>
      </xdr:sp>
    </xdr:grpSp>
    <xdr:clientData/>
  </xdr:twoCellAnchor>
  <xdr:twoCellAnchor editAs="oneCell">
    <xdr:from>
      <xdr:col>15</xdr:col>
      <xdr:colOff>137161</xdr:colOff>
      <xdr:row>1</xdr:row>
      <xdr:rowOff>506624</xdr:rowOff>
    </xdr:from>
    <xdr:to>
      <xdr:col>17</xdr:col>
      <xdr:colOff>323795</xdr:colOff>
      <xdr:row>2</xdr:row>
      <xdr:rowOff>224684</xdr:rowOff>
    </xdr:to>
    <xdr:pic>
      <xdr:nvPicPr>
        <xdr:cNvPr id="5" name="グラフィックス 4" descr="矢印: 時計回りの曲線">
          <a:extLst>
            <a:ext uri="{FF2B5EF4-FFF2-40B4-BE49-F238E27FC236}">
              <a16:creationId xmlns:a16="http://schemas.microsoft.com/office/drawing/2014/main" id="{B226E475-4D59-4309-AF30-04259C48C7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3033800">
          <a:off x="8380068" y="226617"/>
          <a:ext cx="914400" cy="1885894"/>
        </a:xfrm>
        <a:prstGeom prst="rect">
          <a:avLst/>
        </a:prstGeom>
      </xdr:spPr>
    </xdr:pic>
    <xdr:clientData/>
  </xdr:twoCellAnchor>
  <xdr:twoCellAnchor>
    <xdr:from>
      <xdr:col>15</xdr:col>
      <xdr:colOff>317817</xdr:colOff>
      <xdr:row>0</xdr:row>
      <xdr:rowOff>60959</xdr:rowOff>
    </xdr:from>
    <xdr:to>
      <xdr:col>19</xdr:col>
      <xdr:colOff>226377</xdr:colOff>
      <xdr:row>1</xdr:row>
      <xdr:rowOff>251459</xdr:rowOff>
    </xdr:to>
    <xdr:sp macro="" textlink="">
      <xdr:nvSpPr>
        <xdr:cNvPr id="6" name="テキスト ボックス 5">
          <a:extLst>
            <a:ext uri="{FF2B5EF4-FFF2-40B4-BE49-F238E27FC236}">
              <a16:creationId xmlns:a16="http://schemas.microsoft.com/office/drawing/2014/main" id="{7F02DEF6-AA0E-4412-9CA2-C02EAF0EAD4A}"/>
            </a:ext>
          </a:extLst>
        </xdr:cNvPr>
        <xdr:cNvSpPr txBox="1"/>
      </xdr:nvSpPr>
      <xdr:spPr>
        <a:xfrm>
          <a:off x="8074977" y="60959"/>
          <a:ext cx="2811780" cy="39624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費目の詳細はこちらをご確認ください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595104</xdr:colOff>
      <xdr:row>40</xdr:row>
      <xdr:rowOff>30480</xdr:rowOff>
    </xdr:from>
    <xdr:to>
      <xdr:col>13</xdr:col>
      <xdr:colOff>152399</xdr:colOff>
      <xdr:row>42</xdr:row>
      <xdr:rowOff>176668</xdr:rowOff>
    </xdr:to>
    <xdr:grpSp>
      <xdr:nvGrpSpPr>
        <xdr:cNvPr id="1033" name="Group 9">
          <a:extLst>
            <a:ext uri="{FF2B5EF4-FFF2-40B4-BE49-F238E27FC236}">
              <a16:creationId xmlns:a16="http://schemas.microsoft.com/office/drawing/2014/main" id="{00000000-0008-0000-0100-000009040000}"/>
            </a:ext>
          </a:extLst>
        </xdr:cNvPr>
        <xdr:cNvGrpSpPr>
          <a:grpSpLocks/>
        </xdr:cNvGrpSpPr>
      </xdr:nvGrpSpPr>
      <xdr:grpSpPr bwMode="auto">
        <a:xfrm>
          <a:off x="6957804" y="10576560"/>
          <a:ext cx="532655" cy="633868"/>
          <a:chOff x="379" y="1265"/>
          <a:chExt cx="54" cy="54"/>
        </a:xfrm>
      </xdr:grpSpPr>
      <xdr:sp macro="" textlink="">
        <xdr:nvSpPr>
          <xdr:cNvPr id="1031" name="Oval 7">
            <a:extLst>
              <a:ext uri="{FF2B5EF4-FFF2-40B4-BE49-F238E27FC236}">
                <a16:creationId xmlns:a16="http://schemas.microsoft.com/office/drawing/2014/main" id="{00000000-0008-0000-0100-000007040000}"/>
              </a:ext>
            </a:extLst>
          </xdr:cNvPr>
          <xdr:cNvSpPr>
            <a:spLocks noChangeArrowheads="1"/>
          </xdr:cNvSpPr>
        </xdr:nvSpPr>
        <xdr:spPr bwMode="auto">
          <a:xfrm>
            <a:off x="379" y="1265"/>
            <a:ext cx="54" cy="54"/>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384" y="1278"/>
            <a:ext cx="42" cy="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顧問押印</a:t>
            </a:r>
          </a:p>
        </xdr:txBody>
      </xdr:sp>
    </xdr:grpSp>
    <xdr:clientData/>
  </xdr:twoCellAnchor>
  <xdr:twoCellAnchor>
    <xdr:from>
      <xdr:col>7</xdr:col>
      <xdr:colOff>310101</xdr:colOff>
      <xdr:row>42</xdr:row>
      <xdr:rowOff>128794</xdr:rowOff>
    </xdr:from>
    <xdr:to>
      <xdr:col>12</xdr:col>
      <xdr:colOff>72887</xdr:colOff>
      <xdr:row>45</xdr:row>
      <xdr:rowOff>144779</xdr:rowOff>
    </xdr:to>
    <xdr:sp macro="" textlink="">
      <xdr:nvSpPr>
        <xdr:cNvPr id="1034" name="AutoShape 10">
          <a:extLst>
            <a:ext uri="{FF2B5EF4-FFF2-40B4-BE49-F238E27FC236}">
              <a16:creationId xmlns:a16="http://schemas.microsoft.com/office/drawing/2014/main" id="{00000000-0008-0000-0100-00000A040000}"/>
            </a:ext>
          </a:extLst>
        </xdr:cNvPr>
        <xdr:cNvSpPr>
          <a:spLocks noChangeArrowheads="1"/>
        </xdr:cNvSpPr>
      </xdr:nvSpPr>
      <xdr:spPr bwMode="auto">
        <a:xfrm>
          <a:off x="4760181" y="11162554"/>
          <a:ext cx="1675406" cy="747505"/>
        </a:xfrm>
        <a:prstGeom prst="wedgeRectCallout">
          <a:avLst>
            <a:gd name="adj1" fmla="val 77267"/>
            <a:gd name="adj2" fmla="val -6814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印刷し、最後の行に</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顧問の確認印を</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もらってください。</a:t>
          </a:r>
        </a:p>
      </xdr:txBody>
    </xdr:sp>
    <xdr:clientData/>
  </xdr:twoCellAnchor>
  <xdr:twoCellAnchor>
    <xdr:from>
      <xdr:col>17</xdr:col>
      <xdr:colOff>143123</xdr:colOff>
      <xdr:row>1</xdr:row>
      <xdr:rowOff>246490</xdr:rowOff>
    </xdr:from>
    <xdr:to>
      <xdr:col>25</xdr:col>
      <xdr:colOff>397565</xdr:colOff>
      <xdr:row>17</xdr:row>
      <xdr:rowOff>58661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9820523" y="452230"/>
          <a:ext cx="5070282" cy="4544191"/>
          <a:chOff x="10137913" y="477078"/>
          <a:chExt cx="5279666" cy="4575002"/>
        </a:xfrm>
      </xdr:grpSpPr>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0137913" y="753502"/>
            <a:ext cx="5279666" cy="4298578"/>
          </a:xfrm>
          <a:prstGeom prst="rect">
            <a:avLst/>
          </a:prstGeom>
        </xdr:spPr>
      </xdr:pic>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0177670" y="477078"/>
            <a:ext cx="131318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＜費目内容詳細＞</a:t>
            </a:r>
          </a:p>
        </xdr:txBody>
      </xdr:sp>
    </xdr:grpSp>
    <xdr:clientData/>
  </xdr:twoCellAnchor>
  <xdr:twoCellAnchor editAs="oneCell">
    <xdr:from>
      <xdr:col>15</xdr:col>
      <xdr:colOff>131764</xdr:colOff>
      <xdr:row>1</xdr:row>
      <xdr:rowOff>544725</xdr:rowOff>
    </xdr:from>
    <xdr:to>
      <xdr:col>17</xdr:col>
      <xdr:colOff>432698</xdr:colOff>
      <xdr:row>3</xdr:row>
      <xdr:rowOff>34185</xdr:rowOff>
    </xdr:to>
    <xdr:pic>
      <xdr:nvPicPr>
        <xdr:cNvPr id="3" name="グラフィックス 2" descr="矢印: 時計回りの曲線">
          <a:extLst>
            <a:ext uri="{FF2B5EF4-FFF2-40B4-BE49-F238E27FC236}">
              <a16:creationId xmlns:a16="http://schemas.microsoft.com/office/drawing/2014/main" id="{13BE2583-036D-433E-81D6-CBD80C01CC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3033800">
          <a:off x="8709951" y="264718"/>
          <a:ext cx="914400" cy="1885894"/>
        </a:xfrm>
        <a:prstGeom prst="rect">
          <a:avLst/>
        </a:prstGeom>
      </xdr:spPr>
    </xdr:pic>
    <xdr:clientData/>
  </xdr:twoCellAnchor>
  <xdr:twoCellAnchor>
    <xdr:from>
      <xdr:col>15</xdr:col>
      <xdr:colOff>312420</xdr:colOff>
      <xdr:row>0</xdr:row>
      <xdr:rowOff>99060</xdr:rowOff>
    </xdr:from>
    <xdr:to>
      <xdr:col>19</xdr:col>
      <xdr:colOff>335280</xdr:colOff>
      <xdr:row>1</xdr:row>
      <xdr:rowOff>289560</xdr:rowOff>
    </xdr:to>
    <xdr:sp macro="" textlink="">
      <xdr:nvSpPr>
        <xdr:cNvPr id="4" name="テキスト ボックス 3">
          <a:extLst>
            <a:ext uri="{FF2B5EF4-FFF2-40B4-BE49-F238E27FC236}">
              <a16:creationId xmlns:a16="http://schemas.microsoft.com/office/drawing/2014/main" id="{12DB37E0-55F3-4B34-BEDB-E452E7424EA2}"/>
            </a:ext>
          </a:extLst>
        </xdr:cNvPr>
        <xdr:cNvSpPr txBox="1"/>
      </xdr:nvSpPr>
      <xdr:spPr>
        <a:xfrm>
          <a:off x="8404860" y="99060"/>
          <a:ext cx="2811780" cy="39624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費目の詳細はこちらをご確認ください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284591</xdr:colOff>
      <xdr:row>21</xdr:row>
      <xdr:rowOff>109236</xdr:rowOff>
    </xdr:from>
    <xdr:to>
      <xdr:col>12</xdr:col>
      <xdr:colOff>232042</xdr:colOff>
      <xdr:row>49</xdr:row>
      <xdr:rowOff>11837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4792"/>
        <a:stretch/>
      </xdr:blipFill>
      <xdr:spPr>
        <a:xfrm>
          <a:off x="5226705" y="4550607"/>
          <a:ext cx="4018708" cy="538900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7</xdr:col>
      <xdr:colOff>508883</xdr:colOff>
      <xdr:row>30</xdr:row>
      <xdr:rowOff>63611</xdr:rowOff>
    </xdr:from>
    <xdr:to>
      <xdr:col>11</xdr:col>
      <xdr:colOff>341906</xdr:colOff>
      <xdr:row>39</xdr:row>
      <xdr:rowOff>7951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621572" y="6623437"/>
          <a:ext cx="3315694" cy="17333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3</xdr:col>
      <xdr:colOff>236220</xdr:colOff>
      <xdr:row>1</xdr:row>
      <xdr:rowOff>220980</xdr:rowOff>
    </xdr:to>
    <xdr:sp macro="" textlink="">
      <xdr:nvSpPr>
        <xdr:cNvPr id="4" name="テキスト ボックス 3">
          <a:extLst>
            <a:ext uri="{FF2B5EF4-FFF2-40B4-BE49-F238E27FC236}">
              <a16:creationId xmlns:a16="http://schemas.microsoft.com/office/drawing/2014/main" id="{AFCDDE48-5D18-4EDA-997F-A8A7647BEECF}"/>
            </a:ext>
          </a:extLst>
        </xdr:cNvPr>
        <xdr:cNvSpPr txBox="1"/>
      </xdr:nvSpPr>
      <xdr:spPr>
        <a:xfrm>
          <a:off x="0" y="0"/>
          <a:ext cx="3444240" cy="41148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eiryo UI" panose="020B0604030504040204" pitchFamily="50" charset="-128"/>
              <a:ea typeface="Meiryo UI" panose="020B0604030504040204" pitchFamily="50" charset="-128"/>
            </a:rPr>
            <a:t> 費目別計算の分類と会計報告書の記入例</a:t>
          </a:r>
          <a:endParaRPr kumimoji="1" lang="ja-JP" altLang="en-US" sz="1400" b="1"/>
        </a:p>
      </xdr:txBody>
    </xdr:sp>
    <xdr:clientData/>
  </xdr:twoCellAnchor>
  <xdr:twoCellAnchor editAs="oneCell">
    <xdr:from>
      <xdr:col>11</xdr:col>
      <xdr:colOff>96920</xdr:colOff>
      <xdr:row>20</xdr:row>
      <xdr:rowOff>23277</xdr:rowOff>
    </xdr:from>
    <xdr:to>
      <xdr:col>13</xdr:col>
      <xdr:colOff>631656</xdr:colOff>
      <xdr:row>31</xdr:row>
      <xdr:rowOff>81172</xdr:rowOff>
    </xdr:to>
    <xdr:pic>
      <xdr:nvPicPr>
        <xdr:cNvPr id="8" name="グラフィックス 7" descr="線矢印: 反時計回りの曲線">
          <a:extLst>
            <a:ext uri="{FF2B5EF4-FFF2-40B4-BE49-F238E27FC236}">
              <a16:creationId xmlns:a16="http://schemas.microsoft.com/office/drawing/2014/main" id="{8A0AF50E-FEDC-4E8E-994E-608E14F9FE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1622930" flipH="1">
          <a:off x="8380949" y="4268706"/>
          <a:ext cx="1993421" cy="22132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231913</xdr:colOff>
      <xdr:row>32</xdr:row>
      <xdr:rowOff>142289</xdr:rowOff>
    </xdr:from>
    <xdr:to>
      <xdr:col>8</xdr:col>
      <xdr:colOff>514847</xdr:colOff>
      <xdr:row>50</xdr:row>
      <xdr:rowOff>17899</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31913" y="5527089"/>
          <a:ext cx="5159734" cy="2847410"/>
        </a:xfrm>
        <a:prstGeom prst="rect">
          <a:avLst/>
        </a:prstGeom>
      </xdr:spPr>
    </xdr:pic>
    <xdr:clientData/>
  </xdr:twoCellAnchor>
  <xdr:twoCellAnchor editAs="oneCell">
    <xdr:from>
      <xdr:col>0</xdr:col>
      <xdr:colOff>258197</xdr:colOff>
      <xdr:row>1</xdr:row>
      <xdr:rowOff>147108</xdr:rowOff>
    </xdr:from>
    <xdr:to>
      <xdr:col>8</xdr:col>
      <xdr:colOff>523836</xdr:colOff>
      <xdr:row>14</xdr:row>
      <xdr:rowOff>104800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58197" y="388408"/>
          <a:ext cx="5142439" cy="2129392"/>
        </a:xfrm>
        <a:prstGeom prst="rect">
          <a:avLst/>
        </a:prstGeom>
      </xdr:spPr>
    </xdr:pic>
    <xdr:clientData/>
  </xdr:twoCellAnchor>
  <xdr:oneCellAnchor>
    <xdr:from>
      <xdr:col>1</xdr:col>
      <xdr:colOff>570506</xdr:colOff>
      <xdr:row>38</xdr:row>
      <xdr:rowOff>108226</xdr:rowOff>
    </xdr:from>
    <xdr:ext cx="1162819" cy="325217"/>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80106" y="6483626"/>
          <a:ext cx="116281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領収書 ウラ上部</a:t>
          </a:r>
        </a:p>
      </xdr:txBody>
    </xdr:sp>
    <xdr:clientData/>
  </xdr:oneCellAnchor>
  <xdr:oneCellAnchor>
    <xdr:from>
      <xdr:col>6</xdr:col>
      <xdr:colOff>373049</xdr:colOff>
      <xdr:row>34</xdr:row>
      <xdr:rowOff>37990</xdr:rowOff>
    </xdr:from>
    <xdr:ext cx="1162819" cy="325217"/>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030649" y="5752990"/>
          <a:ext cx="116281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領収書 ウラ上部</a:t>
          </a:r>
        </a:p>
      </xdr:txBody>
    </xdr:sp>
    <xdr:clientData/>
  </xdr:oneCellAnchor>
  <xdr:twoCellAnchor>
    <xdr:from>
      <xdr:col>0</xdr:col>
      <xdr:colOff>254001</xdr:colOff>
      <xdr:row>15</xdr:row>
      <xdr:rowOff>128745</xdr:rowOff>
    </xdr:from>
    <xdr:to>
      <xdr:col>9</xdr:col>
      <xdr:colOff>545214</xdr:colOff>
      <xdr:row>31</xdr:row>
      <xdr:rowOff>126111</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254001" y="2764369"/>
          <a:ext cx="5777613" cy="2722636"/>
          <a:chOff x="636105" y="2614301"/>
          <a:chExt cx="6011526" cy="2796225"/>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636105" y="2614301"/>
            <a:ext cx="5335326" cy="2796225"/>
          </a:xfrm>
          <a:prstGeom prst="rect">
            <a:avLst/>
          </a:prstGeom>
        </xdr:spPr>
      </xdr:pic>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577008" y="3819277"/>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➀</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301902" y="3828553"/>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➁</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018844" y="3829879"/>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➂</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980413" y="4411649"/>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➃</a:t>
            </a:r>
          </a:p>
        </xdr:txBody>
      </xdr: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357315" y="4420926"/>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Meiryo UI" panose="020B0604030504040204" pitchFamily="50" charset="-128"/>
                <a:ea typeface="Meiryo UI" panose="020B0604030504040204" pitchFamily="50" charset="-128"/>
              </a:rPr>
              <a:t>➄</a:t>
            </a:r>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296695" y="3461468"/>
            <a:ext cx="2350936" cy="6194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latin typeface="Meiryo UI" panose="020B0604030504040204" pitchFamily="50" charset="-128"/>
                <a:ea typeface="Meiryo UI" panose="020B0604030504040204" pitchFamily="50" charset="-128"/>
              </a:rPr>
              <a:t>日付がまたぐ場合は</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en-US" altLang="ja-JP" sz="1100" b="1">
                <a:solidFill>
                  <a:srgbClr val="FF0000"/>
                </a:solidFill>
                <a:latin typeface="Meiryo UI" panose="020B0604030504040204" pitchFamily="50" charset="-128"/>
                <a:ea typeface="Meiryo UI" panose="020B0604030504040204" pitchFamily="50" charset="-128"/>
              </a:rPr>
              <a:t>2021/10/1</a:t>
            </a:r>
            <a:r>
              <a:rPr kumimoji="1" lang="ja-JP" altLang="en-US" sz="1100" b="1">
                <a:solidFill>
                  <a:srgbClr val="FF0000"/>
                </a:solidFill>
                <a:latin typeface="Meiryo UI" panose="020B0604030504040204" pitchFamily="50" charset="-128"/>
                <a:ea typeface="Meiryo UI" panose="020B0604030504040204" pitchFamily="50" charset="-128"/>
              </a:rPr>
              <a:t>～</a:t>
            </a:r>
            <a:r>
              <a:rPr kumimoji="1" lang="en-US" altLang="ja-JP" sz="1100" b="1">
                <a:solidFill>
                  <a:srgbClr val="FF0000"/>
                </a:solidFill>
                <a:latin typeface="Meiryo UI" panose="020B0604030504040204" pitchFamily="50" charset="-128"/>
                <a:ea typeface="Meiryo UI" panose="020B0604030504040204" pitchFamily="50" charset="-128"/>
              </a:rPr>
              <a:t>10/10 </a:t>
            </a:r>
            <a:r>
              <a:rPr kumimoji="1" lang="ja-JP" altLang="en-US" sz="1100" b="1">
                <a:solidFill>
                  <a:srgbClr val="FF0000"/>
                </a:solidFill>
                <a:latin typeface="Meiryo UI" panose="020B0604030504040204" pitchFamily="50" charset="-128"/>
                <a:ea typeface="Meiryo UI" panose="020B0604030504040204" pitchFamily="50" charset="-128"/>
              </a:rPr>
              <a:t>などと記載</a:t>
            </a:r>
          </a:p>
        </xdr:txBody>
      </xdr:sp>
    </xdr:grpSp>
    <xdr:clientData/>
  </xdr:twoCellAnchor>
  <xdr:twoCellAnchor>
    <xdr:from>
      <xdr:col>10</xdr:col>
      <xdr:colOff>394584</xdr:colOff>
      <xdr:row>16</xdr:row>
      <xdr:rowOff>3645</xdr:rowOff>
    </xdr:from>
    <xdr:to>
      <xdr:col>19</xdr:col>
      <xdr:colOff>435333</xdr:colOff>
      <xdr:row>36</xdr:row>
      <xdr:rowOff>147761</xdr:rowOff>
    </xdr:to>
    <xdr:grpSp>
      <xdr:nvGrpSpPr>
        <xdr:cNvPr id="16" name="グループ化 15">
          <a:extLst>
            <a:ext uri="{FF2B5EF4-FFF2-40B4-BE49-F238E27FC236}">
              <a16:creationId xmlns:a16="http://schemas.microsoft.com/office/drawing/2014/main" id="{DC47DE98-CA09-4422-AE56-1E94183B5B1E}"/>
            </a:ext>
          </a:extLst>
        </xdr:cNvPr>
        <xdr:cNvGrpSpPr/>
      </xdr:nvGrpSpPr>
      <xdr:grpSpPr>
        <a:xfrm>
          <a:off x="6490584" y="2809598"/>
          <a:ext cx="5527149" cy="3550704"/>
          <a:chOff x="6604884" y="2365845"/>
          <a:chExt cx="5527149" cy="3496916"/>
        </a:xfrm>
      </xdr:grpSpPr>
      <xdr:sp macro="" textlink="">
        <xdr:nvSpPr>
          <xdr:cNvPr id="15" name="円形吹き出し 14">
            <a:extLst>
              <a:ext uri="{FF2B5EF4-FFF2-40B4-BE49-F238E27FC236}">
                <a16:creationId xmlns:a16="http://schemas.microsoft.com/office/drawing/2014/main" id="{00000000-0008-0000-0300-00000F000000}"/>
              </a:ext>
            </a:extLst>
          </xdr:cNvPr>
          <xdr:cNvSpPr/>
        </xdr:nvSpPr>
        <xdr:spPr>
          <a:xfrm>
            <a:off x="6604884" y="2397981"/>
            <a:ext cx="4036611" cy="3464780"/>
          </a:xfrm>
          <a:prstGeom prst="wedgeEllipseCallout">
            <a:avLst>
              <a:gd name="adj1" fmla="val -102754"/>
              <a:gd name="adj2" fmla="val 14148"/>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rotWithShape="1">
          <a:blip xmlns:r="http://schemas.openxmlformats.org/officeDocument/2006/relationships" r:embed="rId4"/>
          <a:srcRect r="3831"/>
          <a:stretch/>
        </xdr:blipFill>
        <xdr:spPr>
          <a:xfrm>
            <a:off x="6896432" y="3068542"/>
            <a:ext cx="3482671" cy="2388598"/>
          </a:xfrm>
          <a:prstGeom prst="rect">
            <a:avLst/>
          </a:prstGeom>
        </xdr:spPr>
      </xdr:pic>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9423622" y="3540982"/>
            <a:ext cx="748923" cy="1024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400" b="1">
                <a:solidFill>
                  <a:srgbClr val="FF0000"/>
                </a:solidFill>
                <a:latin typeface="Meiryo UI" panose="020B0604030504040204" pitchFamily="50" charset="-128"/>
                <a:ea typeface="Meiryo UI" panose="020B0604030504040204" pitchFamily="50" charset="-128"/>
              </a:rPr>
              <a:t>➄</a:t>
            </a:r>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170173" y="2365845"/>
            <a:ext cx="2961860" cy="96409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latin typeface="Meiryo UI" panose="020B0604030504040204" pitchFamily="50" charset="-128"/>
                <a:ea typeface="Meiryo UI" panose="020B0604030504040204" pitchFamily="50" charset="-128"/>
              </a:rPr>
              <a:t>領収書（およびレシート）を</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u="sng">
                <a:solidFill>
                  <a:srgbClr val="FF0000"/>
                </a:solidFill>
                <a:latin typeface="Meiryo UI" panose="020B0604030504040204" pitchFamily="50" charset="-128"/>
                <a:ea typeface="Meiryo UI" panose="020B0604030504040204" pitchFamily="50" charset="-128"/>
              </a:rPr>
              <a:t>日付順に並べ直したあとに番号を記入する</a:t>
            </a:r>
            <a:r>
              <a:rPr kumimoji="1" lang="ja-JP" altLang="en-US" sz="1100" b="1">
                <a:solidFill>
                  <a:srgbClr val="FF0000"/>
                </a:solidFill>
                <a:latin typeface="Meiryo UI" panose="020B0604030504040204" pitchFamily="50" charset="-128"/>
                <a:ea typeface="Meiryo UI" panose="020B0604030504040204" pitchFamily="50" charset="-128"/>
              </a:rPr>
              <a:t>。</a:t>
            </a:r>
            <a:endParaRPr kumimoji="1" lang="en-US" altLang="ja-JP" sz="1100" b="1">
              <a:solidFill>
                <a:srgbClr val="FF0000"/>
              </a:solidFill>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現金出納帳の番号欄にこの番号を記入する。</a:t>
            </a:r>
            <a:endParaRPr kumimoji="1" lang="en-US" altLang="ja-JP" sz="1100" b="1">
              <a:solidFill>
                <a:srgbClr val="FF0000"/>
              </a:solidFill>
              <a:latin typeface="Meiryo UI" panose="020B0604030504040204" pitchFamily="50" charset="-128"/>
              <a:ea typeface="Meiryo UI" panose="020B0604030504040204" pitchFamily="50" charset="-128"/>
            </a:endParaRPr>
          </a:p>
          <a:p>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sp macro="" textlink="">
        <xdr:nvSpPr>
          <xdr:cNvPr id="18" name="下矢印 17">
            <a:extLst>
              <a:ext uri="{FF2B5EF4-FFF2-40B4-BE49-F238E27FC236}">
                <a16:creationId xmlns:a16="http://schemas.microsoft.com/office/drawing/2014/main" id="{00000000-0008-0000-0300-000012000000}"/>
              </a:ext>
            </a:extLst>
          </xdr:cNvPr>
          <xdr:cNvSpPr/>
        </xdr:nvSpPr>
        <xdr:spPr>
          <a:xfrm rot="1877883">
            <a:off x="9984490" y="3221420"/>
            <a:ext cx="262332" cy="610248"/>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100106</xdr:colOff>
      <xdr:row>36</xdr:row>
      <xdr:rowOff>132229</xdr:rowOff>
    </xdr:from>
    <xdr:to>
      <xdr:col>9</xdr:col>
      <xdr:colOff>520700</xdr:colOff>
      <xdr:row>41</xdr:row>
      <xdr:rowOff>114300</xdr:rowOff>
    </xdr:to>
    <xdr:sp macro="" textlink="">
      <xdr:nvSpPr>
        <xdr:cNvPr id="22" name="テキスト ボックス 21">
          <a:extLst>
            <a:ext uri="{FF2B5EF4-FFF2-40B4-BE49-F238E27FC236}">
              <a16:creationId xmlns:a16="http://schemas.microsoft.com/office/drawing/2014/main" id="{10C39BD2-8B3B-4AA9-A0DC-BF51402060B1}"/>
            </a:ext>
          </a:extLst>
        </xdr:cNvPr>
        <xdr:cNvSpPr txBox="1"/>
      </xdr:nvSpPr>
      <xdr:spPr>
        <a:xfrm>
          <a:off x="3757706" y="6177429"/>
          <a:ext cx="2249394" cy="807571"/>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solidFill>
                <a:srgbClr val="FF0000"/>
              </a:solidFill>
              <a:latin typeface="Meiryo UI" panose="020B0604030504040204" pitchFamily="50" charset="-128"/>
              <a:ea typeface="Meiryo UI" panose="020B0604030504040204" pitchFamily="50" charset="-128"/>
            </a:rPr>
            <a:t>領収書（およびレシート）は重ねず</a:t>
          </a:r>
          <a:endParaRPr kumimoji="1" lang="en-US" altLang="ja-JP" sz="1000" b="1">
            <a:solidFill>
              <a:srgbClr val="FF0000"/>
            </a:solidFill>
            <a:latin typeface="Meiryo UI" panose="020B0604030504040204" pitchFamily="50" charset="-128"/>
            <a:ea typeface="Meiryo UI" panose="020B0604030504040204" pitchFamily="50" charset="-128"/>
          </a:endParaRPr>
        </a:p>
        <a:p>
          <a:r>
            <a:rPr kumimoji="1" lang="ja-JP" altLang="en-US" sz="1000" b="1">
              <a:solidFill>
                <a:srgbClr val="FF0000"/>
              </a:solidFill>
              <a:latin typeface="Meiryo UI" panose="020B0604030504040204" pitchFamily="50" charset="-128"/>
              <a:ea typeface="Meiryo UI" panose="020B0604030504040204" pitchFamily="50" charset="-128"/>
            </a:rPr>
            <a:t>日付と支払金額が見えるように</a:t>
          </a:r>
          <a:endParaRPr kumimoji="1" lang="en-US" altLang="ja-JP" sz="1000" b="1">
            <a:solidFill>
              <a:srgbClr val="FF0000"/>
            </a:solidFill>
            <a:latin typeface="Meiryo UI" panose="020B0604030504040204" pitchFamily="50" charset="-128"/>
            <a:ea typeface="Meiryo UI" panose="020B0604030504040204" pitchFamily="50" charset="-128"/>
          </a:endParaRPr>
        </a:p>
        <a:p>
          <a:r>
            <a:rPr kumimoji="1" lang="ja-JP" altLang="en-US" sz="1000" b="1">
              <a:solidFill>
                <a:srgbClr val="FF0000"/>
              </a:solidFill>
              <a:latin typeface="Meiryo UI" panose="020B0604030504040204" pitchFamily="50" charset="-128"/>
              <a:ea typeface="Meiryo UI" panose="020B0604030504040204" pitchFamily="50" charset="-128"/>
            </a:rPr>
            <a:t>台紙（</a:t>
          </a:r>
          <a:r>
            <a:rPr kumimoji="1" lang="en-US" altLang="ja-JP" sz="1000" b="1">
              <a:solidFill>
                <a:srgbClr val="FF0000"/>
              </a:solidFill>
              <a:latin typeface="Meiryo UI" panose="020B0604030504040204" pitchFamily="50" charset="-128"/>
              <a:ea typeface="Meiryo UI" panose="020B0604030504040204" pitchFamily="50" charset="-128"/>
            </a:rPr>
            <a:t>A4</a:t>
          </a:r>
          <a:r>
            <a:rPr kumimoji="1" lang="ja-JP" altLang="en-US" sz="1000" b="1">
              <a:solidFill>
                <a:srgbClr val="FF0000"/>
              </a:solidFill>
              <a:latin typeface="Meiryo UI" panose="020B0604030504040204" pitchFamily="50" charset="-128"/>
              <a:ea typeface="Meiryo UI" panose="020B0604030504040204" pitchFamily="50" charset="-128"/>
            </a:rPr>
            <a:t>用紙）に貼り付けてください。</a:t>
          </a:r>
          <a:endParaRPr kumimoji="1" lang="en-US" altLang="ja-JP" sz="1000" b="1">
            <a:solidFill>
              <a:srgbClr val="FF0000"/>
            </a:solidFill>
            <a:latin typeface="Meiryo UI" panose="020B0604030504040204" pitchFamily="50" charset="-128"/>
            <a:ea typeface="Meiryo UI" panose="020B0604030504040204" pitchFamily="50" charset="-128"/>
          </a:endParaRPr>
        </a:p>
        <a:p>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showGridLines="0" tabSelected="1" view="pageBreakPreview" zoomScale="70" zoomScaleNormal="100" zoomScaleSheetLayoutView="70" workbookViewId="0">
      <selection activeCell="W2" sqref="W2"/>
    </sheetView>
  </sheetViews>
  <sheetFormatPr defaultColWidth="8.77734375" defaultRowHeight="15"/>
  <cols>
    <col min="1" max="1" width="4" style="2" customWidth="1"/>
    <col min="2" max="2" width="4.44140625" style="2" bestFit="1" customWidth="1"/>
    <col min="3" max="3" width="14.109375" style="2" customWidth="1"/>
    <col min="4" max="4" width="3.6640625" style="2" customWidth="1"/>
    <col min="5" max="5" width="28.77734375" style="3" bestFit="1" customWidth="1"/>
    <col min="6" max="6" width="5.6640625" style="4" bestFit="1" customWidth="1"/>
    <col min="7" max="7" width="4.21875" style="2" customWidth="1"/>
    <col min="8" max="8" width="9.88671875" style="2" bestFit="1" customWidth="1"/>
    <col min="9" max="9" width="2.21875" style="2" customWidth="1"/>
    <col min="10" max="10" width="9.77734375" style="2" bestFit="1" customWidth="1"/>
    <col min="11" max="11" width="2.21875" style="2" customWidth="1"/>
    <col min="12" max="12" width="3.77734375" style="2" customWidth="1"/>
    <col min="13" max="13" width="14.21875" style="2" customWidth="1"/>
    <col min="14" max="14" width="2.21875" style="2" customWidth="1"/>
    <col min="15" max="15" width="3.88671875" style="2" customWidth="1"/>
    <col min="16" max="16" width="9.33203125" style="2" bestFit="1" customWidth="1"/>
    <col min="17" max="17" width="15.44140625" style="2" customWidth="1"/>
    <col min="18" max="16384" width="8.77734375" style="2"/>
  </cols>
  <sheetData>
    <row r="1" spans="1:17" ht="16.2">
      <c r="A1" s="1" t="s">
        <v>110</v>
      </c>
      <c r="I1" s="5"/>
      <c r="J1" s="5"/>
      <c r="K1" s="5"/>
      <c r="L1" s="6" t="s">
        <v>109</v>
      </c>
      <c r="M1" s="5" t="s">
        <v>115</v>
      </c>
      <c r="N1" s="5"/>
    </row>
    <row r="2" spans="1:17" ht="94.5" customHeight="1" thickBot="1">
      <c r="A2" s="183" t="s">
        <v>99</v>
      </c>
      <c r="B2" s="183"/>
      <c r="C2" s="183"/>
      <c r="D2" s="183"/>
      <c r="E2" s="183"/>
      <c r="F2" s="183"/>
      <c r="G2" s="183"/>
      <c r="H2" s="183"/>
      <c r="I2" s="183"/>
      <c r="J2" s="183"/>
      <c r="K2" s="183"/>
      <c r="L2" s="183"/>
      <c r="M2" s="183"/>
      <c r="N2" s="183"/>
    </row>
    <row r="3" spans="1:17" ht="18" customHeight="1" thickTop="1">
      <c r="A3" s="7"/>
      <c r="B3" s="8" t="s">
        <v>53</v>
      </c>
      <c r="C3" s="184" t="s">
        <v>63</v>
      </c>
      <c r="D3" s="185"/>
      <c r="E3" s="188" t="s">
        <v>55</v>
      </c>
      <c r="F3" s="189"/>
      <c r="G3" s="9" t="s">
        <v>29</v>
      </c>
      <c r="H3" s="10"/>
      <c r="I3" s="11"/>
      <c r="J3" s="10"/>
      <c r="K3" s="11"/>
      <c r="L3" s="9" t="s">
        <v>54</v>
      </c>
      <c r="M3" s="12"/>
      <c r="N3" s="7"/>
    </row>
    <row r="4" spans="1:17" ht="14.25" customHeight="1">
      <c r="A4" s="13"/>
      <c r="B4" s="13"/>
      <c r="C4" s="186"/>
      <c r="D4" s="187"/>
      <c r="E4" s="190"/>
      <c r="F4" s="191"/>
      <c r="G4" s="14"/>
      <c r="H4" s="15" t="s">
        <v>56</v>
      </c>
      <c r="I4" s="16"/>
      <c r="J4" s="15" t="s">
        <v>57</v>
      </c>
      <c r="K4" s="16"/>
      <c r="L4" s="17" t="s">
        <v>58</v>
      </c>
      <c r="M4" s="15" t="s">
        <v>59</v>
      </c>
      <c r="N4" s="16"/>
    </row>
    <row r="5" spans="1:17" ht="16.5" customHeight="1" thickBot="1">
      <c r="A5" s="18" t="s">
        <v>60</v>
      </c>
      <c r="B5" s="18" t="s">
        <v>61</v>
      </c>
      <c r="C5" s="19" t="s">
        <v>65</v>
      </c>
      <c r="D5" s="20" t="s">
        <v>87</v>
      </c>
      <c r="E5" s="192"/>
      <c r="F5" s="193"/>
      <c r="G5" s="21" t="s">
        <v>29</v>
      </c>
      <c r="H5" s="14"/>
      <c r="I5" s="13"/>
      <c r="J5" s="14"/>
      <c r="K5" s="13"/>
      <c r="L5" s="21" t="s">
        <v>62</v>
      </c>
      <c r="M5" s="14"/>
      <c r="N5" s="13"/>
    </row>
    <row r="6" spans="1:17" ht="19.649999999999999" customHeight="1" thickBot="1">
      <c r="A6" s="22">
        <v>4</v>
      </c>
      <c r="B6" s="23">
        <v>1</v>
      </c>
      <c r="C6" s="24" t="s">
        <v>31</v>
      </c>
      <c r="D6" s="25"/>
      <c r="E6" s="26" t="s">
        <v>67</v>
      </c>
      <c r="F6" s="27" t="s">
        <v>87</v>
      </c>
      <c r="G6" s="28"/>
      <c r="H6" s="28"/>
      <c r="I6" s="29"/>
      <c r="J6" s="28"/>
      <c r="K6" s="29"/>
      <c r="L6" s="30"/>
      <c r="M6" s="28"/>
      <c r="N6" s="29"/>
      <c r="P6" s="171" t="s">
        <v>69</v>
      </c>
      <c r="Q6" s="176" t="s">
        <v>30</v>
      </c>
    </row>
    <row r="7" spans="1:17" ht="19.649999999999999" customHeight="1" thickTop="1">
      <c r="A7" s="31"/>
      <c r="B7" s="32"/>
      <c r="C7" s="33"/>
      <c r="D7" s="34"/>
      <c r="E7" s="35"/>
      <c r="F7" s="36">
        <v>1</v>
      </c>
      <c r="G7" s="37"/>
      <c r="H7" s="38"/>
      <c r="I7" s="39"/>
      <c r="J7" s="28"/>
      <c r="K7" s="39"/>
      <c r="L7" s="40"/>
      <c r="M7" s="41">
        <f>IF(AND(H7=0,J7=0),0,IF(M6+H7-J7=0,"0",M6+H7-J7))</f>
        <v>0</v>
      </c>
      <c r="N7" s="39"/>
      <c r="P7" s="172">
        <v>1</v>
      </c>
      <c r="Q7" s="96" t="s">
        <v>31</v>
      </c>
    </row>
    <row r="8" spans="1:17" ht="19.649999999999999" customHeight="1">
      <c r="A8" s="31"/>
      <c r="B8" s="32"/>
      <c r="C8" s="33"/>
      <c r="D8" s="34"/>
      <c r="E8" s="35"/>
      <c r="F8" s="36">
        <v>2</v>
      </c>
      <c r="G8" s="37"/>
      <c r="H8" s="38"/>
      <c r="I8" s="39"/>
      <c r="J8" s="38"/>
      <c r="K8" s="39"/>
      <c r="L8" s="40"/>
      <c r="M8" s="41">
        <f>IF(AND(H8=0,J8=0),0,IF(M7+H8-J8=0,"0",M7+H8-J8))</f>
        <v>0</v>
      </c>
      <c r="N8" s="39"/>
      <c r="P8" s="173">
        <v>2</v>
      </c>
      <c r="Q8" s="106" t="s">
        <v>49</v>
      </c>
    </row>
    <row r="9" spans="1:17" ht="19.649999999999999" customHeight="1">
      <c r="A9" s="31"/>
      <c r="B9" s="32"/>
      <c r="C9" s="33"/>
      <c r="D9" s="34"/>
      <c r="E9" s="35"/>
      <c r="F9" s="36">
        <v>3</v>
      </c>
      <c r="G9" s="37"/>
      <c r="H9" s="38"/>
      <c r="I9" s="39"/>
      <c r="J9" s="38"/>
      <c r="K9" s="39"/>
      <c r="L9" s="40"/>
      <c r="M9" s="41">
        <f>IF(AND(H9=0,J9=0),0,IF(M8+H9-J9=0,"0",M8+H9-J9))</f>
        <v>0</v>
      </c>
      <c r="N9" s="39"/>
      <c r="P9" s="173">
        <v>3</v>
      </c>
      <c r="Q9" s="108" t="s">
        <v>104</v>
      </c>
    </row>
    <row r="10" spans="1:17" ht="19.649999999999999" customHeight="1">
      <c r="A10" s="31"/>
      <c r="B10" s="32"/>
      <c r="C10" s="33"/>
      <c r="D10" s="34"/>
      <c r="E10" s="35"/>
      <c r="F10" s="36">
        <v>4</v>
      </c>
      <c r="G10" s="37"/>
      <c r="H10" s="38"/>
      <c r="I10" s="39"/>
      <c r="J10" s="38"/>
      <c r="K10" s="39"/>
      <c r="L10" s="40"/>
      <c r="M10" s="41">
        <f>IF(AND(H10=0,J10=0),0,IF(M9+H10-J10=0,"0",M9+H10-J10))</f>
        <v>0</v>
      </c>
      <c r="N10" s="39"/>
      <c r="P10" s="173">
        <v>4</v>
      </c>
      <c r="Q10" s="108" t="s">
        <v>103</v>
      </c>
    </row>
    <row r="11" spans="1:17" ht="19.649999999999999" customHeight="1">
      <c r="A11" s="31"/>
      <c r="B11" s="32"/>
      <c r="C11" s="33"/>
      <c r="D11" s="34"/>
      <c r="E11" s="35"/>
      <c r="F11" s="36">
        <v>5</v>
      </c>
      <c r="G11" s="37"/>
      <c r="H11" s="38"/>
      <c r="I11" s="39"/>
      <c r="J11" s="38"/>
      <c r="K11" s="39"/>
      <c r="L11" s="40"/>
      <c r="M11" s="41">
        <f t="shared" ref="M11:M37" si="0">IF(AND(H11=0,J11=0),0,IF(M10+H11-J11=0,"0",M10+H11-J11))</f>
        <v>0</v>
      </c>
      <c r="N11" s="39"/>
      <c r="P11" s="173">
        <v>5</v>
      </c>
      <c r="Q11" s="108" t="s">
        <v>50</v>
      </c>
    </row>
    <row r="12" spans="1:17" ht="19.649999999999999" customHeight="1">
      <c r="A12" s="31"/>
      <c r="B12" s="32"/>
      <c r="C12" s="33"/>
      <c r="D12" s="34"/>
      <c r="E12" s="35"/>
      <c r="F12" s="36">
        <v>6</v>
      </c>
      <c r="G12" s="37"/>
      <c r="H12" s="38"/>
      <c r="I12" s="39"/>
      <c r="J12" s="38"/>
      <c r="K12" s="39"/>
      <c r="L12" s="40"/>
      <c r="M12" s="41">
        <f t="shared" si="0"/>
        <v>0</v>
      </c>
      <c r="N12" s="39"/>
      <c r="P12" s="173">
        <v>6</v>
      </c>
      <c r="Q12" s="106" t="s">
        <v>33</v>
      </c>
    </row>
    <row r="13" spans="1:17" ht="19.649999999999999" customHeight="1">
      <c r="A13" s="31"/>
      <c r="B13" s="32"/>
      <c r="C13" s="33"/>
      <c r="D13" s="34"/>
      <c r="E13" s="35"/>
      <c r="F13" s="36">
        <v>7</v>
      </c>
      <c r="G13" s="37"/>
      <c r="H13" s="38"/>
      <c r="I13" s="39"/>
      <c r="J13" s="38"/>
      <c r="K13" s="39"/>
      <c r="L13" s="40"/>
      <c r="M13" s="41">
        <f t="shared" si="0"/>
        <v>0</v>
      </c>
      <c r="N13" s="39"/>
      <c r="P13" s="173">
        <v>7</v>
      </c>
      <c r="Q13" s="106" t="s">
        <v>34</v>
      </c>
    </row>
    <row r="14" spans="1:17" ht="19.649999999999999" customHeight="1">
      <c r="A14" s="31"/>
      <c r="B14" s="32"/>
      <c r="C14" s="33"/>
      <c r="D14" s="34"/>
      <c r="E14" s="35"/>
      <c r="F14" s="36">
        <v>8</v>
      </c>
      <c r="G14" s="37"/>
      <c r="H14" s="38"/>
      <c r="I14" s="39"/>
      <c r="J14" s="38"/>
      <c r="K14" s="39"/>
      <c r="L14" s="40"/>
      <c r="M14" s="41">
        <f t="shared" si="0"/>
        <v>0</v>
      </c>
      <c r="N14" s="39"/>
      <c r="P14" s="174">
        <v>8</v>
      </c>
      <c r="Q14" s="106" t="s">
        <v>36</v>
      </c>
    </row>
    <row r="15" spans="1:17" ht="19.649999999999999" customHeight="1">
      <c r="A15" s="31"/>
      <c r="B15" s="32"/>
      <c r="C15" s="33"/>
      <c r="D15" s="34"/>
      <c r="E15" s="35"/>
      <c r="F15" s="36">
        <v>9</v>
      </c>
      <c r="G15" s="37"/>
      <c r="H15" s="38"/>
      <c r="I15" s="39"/>
      <c r="J15" s="38"/>
      <c r="K15" s="39"/>
      <c r="L15" s="40"/>
      <c r="M15" s="41">
        <f t="shared" si="0"/>
        <v>0</v>
      </c>
      <c r="N15" s="39"/>
      <c r="P15" s="173">
        <v>9</v>
      </c>
      <c r="Q15" s="108" t="s">
        <v>37</v>
      </c>
    </row>
    <row r="16" spans="1:17" ht="19.649999999999999" customHeight="1">
      <c r="A16" s="31"/>
      <c r="B16" s="32"/>
      <c r="C16" s="33"/>
      <c r="D16" s="34"/>
      <c r="E16" s="35"/>
      <c r="F16" s="36">
        <v>10</v>
      </c>
      <c r="G16" s="37"/>
      <c r="H16" s="38"/>
      <c r="I16" s="39"/>
      <c r="J16" s="38"/>
      <c r="K16" s="39"/>
      <c r="L16" s="40"/>
      <c r="M16" s="41">
        <f t="shared" si="0"/>
        <v>0</v>
      </c>
      <c r="N16" s="39"/>
      <c r="P16" s="173">
        <v>10</v>
      </c>
      <c r="Q16" s="106" t="s">
        <v>51</v>
      </c>
    </row>
    <row r="17" spans="1:17" ht="19.649999999999999" customHeight="1" thickBot="1">
      <c r="A17" s="31"/>
      <c r="B17" s="32"/>
      <c r="C17" s="33"/>
      <c r="D17" s="34"/>
      <c r="E17" s="35"/>
      <c r="F17" s="36">
        <v>11</v>
      </c>
      <c r="G17" s="37"/>
      <c r="H17" s="38"/>
      <c r="I17" s="39"/>
      <c r="J17" s="38"/>
      <c r="K17" s="39"/>
      <c r="L17" s="40"/>
      <c r="M17" s="41">
        <f t="shared" si="0"/>
        <v>0</v>
      </c>
      <c r="N17" s="39"/>
      <c r="P17" s="175">
        <v>11</v>
      </c>
      <c r="Q17" s="130" t="s">
        <v>52</v>
      </c>
    </row>
    <row r="18" spans="1:17" ht="19.649999999999999" customHeight="1">
      <c r="A18" s="31"/>
      <c r="B18" s="32"/>
      <c r="C18" s="33"/>
      <c r="D18" s="34"/>
      <c r="E18" s="35"/>
      <c r="F18" s="36">
        <v>12</v>
      </c>
      <c r="G18" s="37"/>
      <c r="H18" s="38"/>
      <c r="I18" s="39"/>
      <c r="J18" s="38"/>
      <c r="K18" s="39"/>
      <c r="L18" s="40"/>
      <c r="M18" s="41">
        <f t="shared" si="0"/>
        <v>0</v>
      </c>
      <c r="N18" s="39"/>
    </row>
    <row r="19" spans="1:17" ht="19.649999999999999" customHeight="1">
      <c r="A19" s="31"/>
      <c r="B19" s="32"/>
      <c r="C19" s="33"/>
      <c r="D19" s="34"/>
      <c r="E19" s="35"/>
      <c r="F19" s="36">
        <v>13</v>
      </c>
      <c r="G19" s="37"/>
      <c r="H19" s="38"/>
      <c r="I19" s="39"/>
      <c r="J19" s="38"/>
      <c r="K19" s="39"/>
      <c r="L19" s="40"/>
      <c r="M19" s="41">
        <f t="shared" si="0"/>
        <v>0</v>
      </c>
      <c r="N19" s="39"/>
    </row>
    <row r="20" spans="1:17" ht="19.649999999999999" customHeight="1">
      <c r="A20" s="31"/>
      <c r="B20" s="32"/>
      <c r="C20" s="33"/>
      <c r="D20" s="34"/>
      <c r="E20" s="35"/>
      <c r="F20" s="36">
        <v>14</v>
      </c>
      <c r="G20" s="37"/>
      <c r="H20" s="38"/>
      <c r="I20" s="39"/>
      <c r="J20" s="38"/>
      <c r="K20" s="39"/>
      <c r="L20" s="40"/>
      <c r="M20" s="41">
        <f t="shared" si="0"/>
        <v>0</v>
      </c>
      <c r="N20" s="39"/>
    </row>
    <row r="21" spans="1:17" ht="19.649999999999999" customHeight="1">
      <c r="A21" s="31"/>
      <c r="B21" s="32"/>
      <c r="C21" s="33"/>
      <c r="D21" s="34"/>
      <c r="E21" s="35"/>
      <c r="F21" s="36">
        <v>15</v>
      </c>
      <c r="G21" s="37"/>
      <c r="H21" s="38"/>
      <c r="I21" s="39"/>
      <c r="J21" s="38"/>
      <c r="K21" s="39"/>
      <c r="L21" s="40"/>
      <c r="M21" s="41">
        <f t="shared" si="0"/>
        <v>0</v>
      </c>
      <c r="N21" s="39"/>
    </row>
    <row r="22" spans="1:17" ht="19.649999999999999" customHeight="1">
      <c r="A22" s="31"/>
      <c r="B22" s="32"/>
      <c r="C22" s="33"/>
      <c r="D22" s="34"/>
      <c r="E22" s="35"/>
      <c r="F22" s="36">
        <v>16</v>
      </c>
      <c r="G22" s="37"/>
      <c r="H22" s="38"/>
      <c r="I22" s="39"/>
      <c r="J22" s="38"/>
      <c r="K22" s="39"/>
      <c r="L22" s="40"/>
      <c r="M22" s="41">
        <f t="shared" si="0"/>
        <v>0</v>
      </c>
      <c r="N22" s="39"/>
    </row>
    <row r="23" spans="1:17" ht="19.649999999999999" customHeight="1">
      <c r="A23" s="31"/>
      <c r="B23" s="32"/>
      <c r="C23" s="33"/>
      <c r="D23" s="34"/>
      <c r="E23" s="35"/>
      <c r="F23" s="36">
        <v>17</v>
      </c>
      <c r="G23" s="37"/>
      <c r="H23" s="38"/>
      <c r="I23" s="39"/>
      <c r="J23" s="38"/>
      <c r="K23" s="39"/>
      <c r="L23" s="40"/>
      <c r="M23" s="41">
        <f t="shared" si="0"/>
        <v>0</v>
      </c>
      <c r="N23" s="39"/>
    </row>
    <row r="24" spans="1:17" ht="19.649999999999999" customHeight="1">
      <c r="A24" s="31"/>
      <c r="B24" s="32"/>
      <c r="C24" s="33"/>
      <c r="D24" s="34"/>
      <c r="E24" s="35"/>
      <c r="F24" s="36">
        <v>18</v>
      </c>
      <c r="G24" s="37"/>
      <c r="H24" s="38"/>
      <c r="I24" s="39"/>
      <c r="J24" s="38"/>
      <c r="K24" s="39"/>
      <c r="L24" s="40"/>
      <c r="M24" s="41">
        <f t="shared" si="0"/>
        <v>0</v>
      </c>
      <c r="N24" s="39"/>
    </row>
    <row r="25" spans="1:17" ht="19.649999999999999" customHeight="1">
      <c r="A25" s="31"/>
      <c r="B25" s="32"/>
      <c r="C25" s="33"/>
      <c r="D25" s="34"/>
      <c r="E25" s="35"/>
      <c r="F25" s="36">
        <v>19</v>
      </c>
      <c r="G25" s="37"/>
      <c r="H25" s="38"/>
      <c r="I25" s="39"/>
      <c r="J25" s="38"/>
      <c r="K25" s="39"/>
      <c r="L25" s="40"/>
      <c r="M25" s="41">
        <f t="shared" si="0"/>
        <v>0</v>
      </c>
      <c r="N25" s="39"/>
    </row>
    <row r="26" spans="1:17" ht="19.649999999999999" customHeight="1">
      <c r="A26" s="31"/>
      <c r="B26" s="32"/>
      <c r="C26" s="33"/>
      <c r="D26" s="34"/>
      <c r="E26" s="35"/>
      <c r="F26" s="36">
        <v>20</v>
      </c>
      <c r="G26" s="37"/>
      <c r="H26" s="38"/>
      <c r="I26" s="39"/>
      <c r="J26" s="38"/>
      <c r="K26" s="39"/>
      <c r="L26" s="40"/>
      <c r="M26" s="41">
        <f t="shared" si="0"/>
        <v>0</v>
      </c>
      <c r="N26" s="39"/>
    </row>
    <row r="27" spans="1:17" ht="19.649999999999999" customHeight="1">
      <c r="A27" s="31"/>
      <c r="B27" s="32"/>
      <c r="C27" s="33"/>
      <c r="D27" s="34"/>
      <c r="E27" s="35"/>
      <c r="F27" s="36">
        <v>21</v>
      </c>
      <c r="G27" s="37"/>
      <c r="H27" s="38"/>
      <c r="I27" s="39"/>
      <c r="J27" s="38"/>
      <c r="K27" s="39"/>
      <c r="L27" s="40"/>
      <c r="M27" s="41">
        <f t="shared" si="0"/>
        <v>0</v>
      </c>
      <c r="N27" s="39"/>
    </row>
    <row r="28" spans="1:17" ht="19.649999999999999" customHeight="1">
      <c r="A28" s="31"/>
      <c r="B28" s="32"/>
      <c r="C28" s="33"/>
      <c r="D28" s="34"/>
      <c r="E28" s="35"/>
      <c r="F28" s="36">
        <v>22</v>
      </c>
      <c r="G28" s="37"/>
      <c r="H28" s="38"/>
      <c r="I28" s="39"/>
      <c r="J28" s="38"/>
      <c r="K28" s="39"/>
      <c r="L28" s="40"/>
      <c r="M28" s="41">
        <f t="shared" si="0"/>
        <v>0</v>
      </c>
      <c r="N28" s="39"/>
    </row>
    <row r="29" spans="1:17" ht="19.649999999999999" customHeight="1">
      <c r="A29" s="31"/>
      <c r="B29" s="32"/>
      <c r="C29" s="33"/>
      <c r="D29" s="34"/>
      <c r="E29" s="35"/>
      <c r="F29" s="36">
        <v>23</v>
      </c>
      <c r="G29" s="37"/>
      <c r="H29" s="38"/>
      <c r="I29" s="39"/>
      <c r="J29" s="38"/>
      <c r="K29" s="39"/>
      <c r="L29" s="40"/>
      <c r="M29" s="41">
        <f t="shared" si="0"/>
        <v>0</v>
      </c>
      <c r="N29" s="39"/>
    </row>
    <row r="30" spans="1:17" ht="19.649999999999999" customHeight="1">
      <c r="A30" s="31"/>
      <c r="B30" s="32"/>
      <c r="C30" s="33"/>
      <c r="D30" s="34"/>
      <c r="E30" s="35"/>
      <c r="F30" s="36">
        <v>24</v>
      </c>
      <c r="G30" s="37"/>
      <c r="H30" s="38"/>
      <c r="I30" s="39"/>
      <c r="J30" s="38"/>
      <c r="K30" s="39"/>
      <c r="L30" s="40"/>
      <c r="M30" s="41">
        <f t="shared" si="0"/>
        <v>0</v>
      </c>
      <c r="N30" s="39"/>
    </row>
    <row r="31" spans="1:17" ht="19.649999999999999" customHeight="1">
      <c r="A31" s="31"/>
      <c r="B31" s="32"/>
      <c r="C31" s="33"/>
      <c r="D31" s="34"/>
      <c r="E31" s="35"/>
      <c r="F31" s="36">
        <v>25</v>
      </c>
      <c r="G31" s="37"/>
      <c r="H31" s="38"/>
      <c r="I31" s="39"/>
      <c r="J31" s="38"/>
      <c r="K31" s="39"/>
      <c r="L31" s="40"/>
      <c r="M31" s="41">
        <f t="shared" si="0"/>
        <v>0</v>
      </c>
      <c r="N31" s="39"/>
    </row>
    <row r="32" spans="1:17" ht="19.649999999999999" customHeight="1">
      <c r="A32" s="31"/>
      <c r="B32" s="32"/>
      <c r="C32" s="33"/>
      <c r="D32" s="34"/>
      <c r="E32" s="35"/>
      <c r="F32" s="36">
        <v>26</v>
      </c>
      <c r="G32" s="37"/>
      <c r="H32" s="38"/>
      <c r="I32" s="39"/>
      <c r="J32" s="38"/>
      <c r="K32" s="39"/>
      <c r="L32" s="40"/>
      <c r="M32" s="41">
        <f t="shared" si="0"/>
        <v>0</v>
      </c>
      <c r="N32" s="39"/>
    </row>
    <row r="33" spans="1:14" ht="19.649999999999999" customHeight="1">
      <c r="A33" s="31"/>
      <c r="B33" s="32"/>
      <c r="C33" s="33"/>
      <c r="D33" s="34"/>
      <c r="E33" s="35"/>
      <c r="F33" s="36">
        <v>27</v>
      </c>
      <c r="G33" s="37"/>
      <c r="H33" s="38"/>
      <c r="I33" s="39"/>
      <c r="J33" s="38"/>
      <c r="K33" s="39"/>
      <c r="L33" s="40"/>
      <c r="M33" s="41">
        <f t="shared" si="0"/>
        <v>0</v>
      </c>
      <c r="N33" s="39"/>
    </row>
    <row r="34" spans="1:14" ht="19.649999999999999" customHeight="1">
      <c r="A34" s="31"/>
      <c r="B34" s="32"/>
      <c r="C34" s="33"/>
      <c r="D34" s="34"/>
      <c r="E34" s="35"/>
      <c r="F34" s="36">
        <v>28</v>
      </c>
      <c r="G34" s="37"/>
      <c r="H34" s="38"/>
      <c r="I34" s="39"/>
      <c r="J34" s="38"/>
      <c r="K34" s="39"/>
      <c r="L34" s="40"/>
      <c r="M34" s="41">
        <f>IF(AND(H34=0,J34=0),0,IF(M33+H34-J34=0,"0",M33+H34-J34))</f>
        <v>0</v>
      </c>
      <c r="N34" s="39"/>
    </row>
    <row r="35" spans="1:14" ht="19.649999999999999" customHeight="1">
      <c r="A35" s="31"/>
      <c r="B35" s="32"/>
      <c r="C35" s="33"/>
      <c r="D35" s="34"/>
      <c r="E35" s="35"/>
      <c r="F35" s="36">
        <v>29</v>
      </c>
      <c r="G35" s="37"/>
      <c r="H35" s="38"/>
      <c r="I35" s="39"/>
      <c r="J35" s="38"/>
      <c r="K35" s="39"/>
      <c r="L35" s="40"/>
      <c r="M35" s="41">
        <f t="shared" si="0"/>
        <v>0</v>
      </c>
      <c r="N35" s="39"/>
    </row>
    <row r="36" spans="1:14" ht="19.649999999999999" customHeight="1">
      <c r="A36" s="31"/>
      <c r="B36" s="32"/>
      <c r="C36" s="33"/>
      <c r="D36" s="34"/>
      <c r="E36" s="35"/>
      <c r="F36" s="36">
        <v>30</v>
      </c>
      <c r="G36" s="37"/>
      <c r="H36" s="38"/>
      <c r="I36" s="39"/>
      <c r="J36" s="38"/>
      <c r="K36" s="39"/>
      <c r="L36" s="40"/>
      <c r="M36" s="41">
        <f t="shared" si="0"/>
        <v>0</v>
      </c>
      <c r="N36" s="39"/>
    </row>
    <row r="37" spans="1:14" ht="19.649999999999999" customHeight="1">
      <c r="A37" s="31"/>
      <c r="B37" s="32"/>
      <c r="C37" s="33"/>
      <c r="D37" s="34"/>
      <c r="E37" s="35"/>
      <c r="F37" s="36">
        <v>31</v>
      </c>
      <c r="G37" s="37"/>
      <c r="H37" s="38"/>
      <c r="I37" s="39"/>
      <c r="J37" s="38"/>
      <c r="K37" s="39"/>
      <c r="L37" s="40"/>
      <c r="M37" s="41">
        <f t="shared" si="0"/>
        <v>0</v>
      </c>
      <c r="N37" s="39"/>
    </row>
    <row r="38" spans="1:14" ht="19.649999999999999" customHeight="1">
      <c r="A38" s="31"/>
      <c r="B38" s="32"/>
      <c r="C38" s="33"/>
      <c r="D38" s="34"/>
      <c r="E38" s="35"/>
      <c r="F38" s="36">
        <v>32</v>
      </c>
      <c r="G38" s="37"/>
      <c r="H38" s="38"/>
      <c r="I38" s="39"/>
      <c r="J38" s="38"/>
      <c r="K38" s="39"/>
      <c r="L38" s="40"/>
      <c r="M38" s="160">
        <f>IF(AND(H38=0,J38=0),0,IF(M37+H38-J38=0,"0",M37+H38-J38))</f>
        <v>0</v>
      </c>
      <c r="N38" s="39"/>
    </row>
    <row r="39" spans="1:14" ht="19.649999999999999" customHeight="1" thickBot="1">
      <c r="A39" s="42"/>
      <c r="B39" s="43"/>
      <c r="C39" s="44"/>
      <c r="D39" s="45"/>
      <c r="E39" s="46" t="s">
        <v>64</v>
      </c>
      <c r="F39" s="47"/>
      <c r="G39" s="48"/>
      <c r="H39" s="49"/>
      <c r="I39" s="50"/>
      <c r="J39" s="150"/>
      <c r="K39" s="50"/>
      <c r="L39" s="51"/>
      <c r="M39" s="52"/>
      <c r="N39" s="50"/>
    </row>
    <row r="40" spans="1:14" ht="19.649999999999999" customHeight="1" thickTop="1">
      <c r="A40" s="53"/>
      <c r="B40" s="54"/>
      <c r="C40" s="55"/>
      <c r="D40" s="54"/>
      <c r="E40" s="56" t="s">
        <v>68</v>
      </c>
      <c r="F40" s="57"/>
      <c r="G40" s="58"/>
      <c r="H40" s="59">
        <f>SUM(H6:H39)</f>
        <v>0</v>
      </c>
      <c r="I40" s="60"/>
      <c r="J40" s="61">
        <f>SUM(J6:J39)</f>
        <v>0</v>
      </c>
      <c r="K40" s="60"/>
      <c r="L40" s="62"/>
      <c r="M40" s="59"/>
      <c r="N40" s="60"/>
    </row>
    <row r="41" spans="1:14" s="66" customFormat="1" ht="19.649999999999999" customHeight="1">
      <c r="A41" s="53"/>
      <c r="B41" s="53"/>
      <c r="C41" s="53"/>
      <c r="D41" s="53"/>
      <c r="E41" s="63"/>
      <c r="F41" s="64"/>
      <c r="G41" s="65"/>
    </row>
    <row r="42" spans="1:14" s="66" customFormat="1" ht="19.649999999999999" customHeight="1">
      <c r="A42" s="53"/>
      <c r="B42" s="53"/>
      <c r="C42" s="53"/>
      <c r="D42" s="53"/>
      <c r="E42" s="63"/>
      <c r="F42" s="64"/>
      <c r="G42" s="159" t="s">
        <v>113</v>
      </c>
      <c r="H42" s="154"/>
      <c r="J42" s="155" t="s">
        <v>111</v>
      </c>
      <c r="K42" s="156"/>
      <c r="L42" s="157"/>
      <c r="M42" s="158" t="s">
        <v>112</v>
      </c>
    </row>
    <row r="43" spans="1:14" s="66" customFormat="1" ht="19.649999999999999" customHeight="1">
      <c r="A43" s="53"/>
      <c r="E43" s="69"/>
      <c r="F43" s="64"/>
      <c r="L43" s="63"/>
      <c r="M43" s="68"/>
    </row>
    <row r="44" spans="1:14" s="66" customFormat="1" ht="19.649999999999999" customHeight="1">
      <c r="A44" s="53"/>
      <c r="B44" s="53"/>
      <c r="C44" s="53"/>
      <c r="D44" s="53"/>
      <c r="E44" s="70"/>
      <c r="F44" s="64"/>
      <c r="G44" s="65"/>
      <c r="H44" s="67"/>
      <c r="J44" s="67"/>
      <c r="L44" s="63"/>
      <c r="M44" s="68">
        <f>IF(AND(H44=0,J44=0),0,IF(#REF!+H44-J44=0,"0",#REF!+H44-J44))</f>
        <v>0</v>
      </c>
    </row>
    <row r="45" spans="1:14" s="66" customFormat="1" ht="19.649999999999999" customHeight="1">
      <c r="A45" s="53"/>
      <c r="B45" s="53"/>
      <c r="C45" s="53"/>
      <c r="D45" s="53"/>
      <c r="E45" s="69"/>
      <c r="F45" s="64"/>
      <c r="G45" s="65"/>
      <c r="J45" s="67"/>
      <c r="L45" s="63"/>
      <c r="M45" s="68">
        <f>IF(AND(H45=0,J45=0),0,IF(M44+H45-J45=0,"0",M44+H45-J45))</f>
        <v>0</v>
      </c>
    </row>
    <row r="46" spans="1:14" s="66" customFormat="1" ht="19.649999999999999" customHeight="1">
      <c r="A46" s="53"/>
      <c r="B46" s="53"/>
      <c r="C46" s="53"/>
      <c r="D46" s="53"/>
      <c r="E46" s="69"/>
      <c r="F46" s="64"/>
      <c r="G46" s="65"/>
      <c r="H46" s="67"/>
      <c r="J46" s="67"/>
      <c r="L46" s="63"/>
      <c r="M46" s="68">
        <f>IF(AND(H46=0,J46=0),0,IF(M45+H46-J46=0,"0",M45+H46-J46))</f>
        <v>0</v>
      </c>
    </row>
    <row r="47" spans="1:14" s="66" customFormat="1" ht="19.649999999999999" customHeight="1">
      <c r="A47" s="53"/>
      <c r="E47" s="69"/>
      <c r="F47" s="64"/>
    </row>
    <row r="48" spans="1:14" s="66" customFormat="1" ht="19.649999999999999" customHeight="1">
      <c r="A48" s="53"/>
      <c r="B48" s="53"/>
      <c r="C48" s="53"/>
      <c r="D48" s="53"/>
      <c r="E48" s="69"/>
      <c r="F48" s="71"/>
      <c r="G48" s="67"/>
      <c r="H48" s="67"/>
      <c r="J48" s="67"/>
      <c r="L48" s="63"/>
      <c r="M48" s="67"/>
    </row>
    <row r="49" spans="1:14" s="66" customFormat="1" ht="19.649999999999999" customHeight="1">
      <c r="A49" s="53"/>
      <c r="E49" s="69"/>
      <c r="F49" s="64"/>
    </row>
    <row r="50" spans="1:14" s="66" customFormat="1" ht="19.649999999999999" customHeight="1">
      <c r="A50" s="53"/>
      <c r="B50" s="2"/>
      <c r="C50" s="2"/>
      <c r="D50" s="2"/>
      <c r="E50" s="3"/>
      <c r="F50" s="4"/>
      <c r="G50" s="2"/>
      <c r="H50" s="2"/>
      <c r="I50" s="2"/>
      <c r="J50" s="2"/>
      <c r="K50" s="2"/>
      <c r="L50" s="2"/>
      <c r="M50" s="2"/>
      <c r="N50" s="2"/>
    </row>
    <row r="51" spans="1:14" s="66" customFormat="1" ht="19.649999999999999" customHeight="1">
      <c r="A51" s="53"/>
      <c r="B51" s="2"/>
      <c r="C51" s="2"/>
      <c r="D51" s="2"/>
      <c r="E51" s="3"/>
      <c r="F51" s="4"/>
      <c r="G51" s="2"/>
      <c r="H51" s="2"/>
      <c r="I51" s="2"/>
      <c r="J51" s="2"/>
      <c r="K51" s="2"/>
      <c r="L51" s="2"/>
      <c r="M51" s="2"/>
      <c r="N51" s="2"/>
    </row>
    <row r="52" spans="1:14" s="66" customFormat="1">
      <c r="B52" s="2"/>
      <c r="C52" s="2"/>
      <c r="D52" s="2"/>
      <c r="E52" s="3"/>
      <c r="F52" s="4"/>
      <c r="G52" s="2"/>
      <c r="H52" s="2"/>
      <c r="I52" s="2"/>
      <c r="J52" s="2"/>
      <c r="K52" s="2"/>
      <c r="L52" s="2"/>
      <c r="M52" s="2"/>
      <c r="N52" s="2"/>
    </row>
    <row r="53" spans="1:14" s="66" customFormat="1" ht="19.649999999999999" customHeight="1">
      <c r="A53" s="53"/>
      <c r="B53" s="2"/>
      <c r="C53" s="2"/>
      <c r="D53" s="2"/>
      <c r="E53" s="3"/>
      <c r="F53" s="4"/>
      <c r="G53" s="2"/>
      <c r="H53" s="2"/>
      <c r="I53" s="2"/>
      <c r="J53" s="2"/>
      <c r="K53" s="2"/>
      <c r="L53" s="2"/>
      <c r="M53" s="2"/>
      <c r="N53" s="2"/>
    </row>
    <row r="54" spans="1:14" s="66" customFormat="1" ht="19.649999999999999" customHeight="1">
      <c r="A54" s="53"/>
      <c r="B54" s="2"/>
      <c r="C54" s="2"/>
      <c r="D54" s="2"/>
      <c r="E54" s="3"/>
      <c r="F54" s="4"/>
      <c r="G54" s="2"/>
      <c r="H54" s="2"/>
      <c r="I54" s="2"/>
      <c r="J54" s="2"/>
      <c r="K54" s="2"/>
      <c r="L54" s="2"/>
      <c r="M54" s="2"/>
      <c r="N54" s="2"/>
    </row>
    <row r="55" spans="1:14" s="66" customFormat="1" ht="19.649999999999999" customHeight="1">
      <c r="A55" s="53"/>
      <c r="B55" s="2"/>
      <c r="C55" s="2"/>
      <c r="D55" s="2"/>
      <c r="E55" s="3"/>
      <c r="F55" s="4"/>
      <c r="G55" s="2"/>
      <c r="H55" s="2"/>
      <c r="I55" s="2"/>
      <c r="J55" s="2"/>
      <c r="K55" s="2"/>
      <c r="L55" s="2"/>
      <c r="M55" s="2"/>
      <c r="N55" s="2"/>
    </row>
    <row r="56" spans="1:14" s="66" customFormat="1">
      <c r="B56" s="2"/>
      <c r="C56" s="2"/>
      <c r="D56" s="2"/>
      <c r="E56" s="3"/>
      <c r="F56" s="4"/>
      <c r="G56" s="2"/>
      <c r="H56" s="2"/>
      <c r="I56" s="2"/>
      <c r="J56" s="2"/>
      <c r="K56" s="2"/>
      <c r="L56" s="2"/>
      <c r="M56" s="2"/>
      <c r="N56" s="2"/>
    </row>
    <row r="57" spans="1:14" s="66" customFormat="1" ht="26.25" customHeight="1">
      <c r="A57" s="53"/>
      <c r="B57" s="2"/>
      <c r="C57" s="2"/>
      <c r="D57" s="2"/>
      <c r="E57" s="3"/>
      <c r="F57" s="4"/>
      <c r="G57" s="2"/>
      <c r="H57" s="2"/>
      <c r="I57" s="2"/>
      <c r="J57" s="2"/>
      <c r="K57" s="2"/>
      <c r="L57" s="2"/>
      <c r="M57" s="2"/>
      <c r="N57" s="2"/>
    </row>
    <row r="58" spans="1:14" s="66" customFormat="1" ht="21" customHeight="1">
      <c r="B58" s="2"/>
      <c r="C58" s="2"/>
      <c r="D58" s="2"/>
      <c r="E58" s="3"/>
      <c r="F58" s="4"/>
      <c r="G58" s="2"/>
      <c r="H58" s="2"/>
      <c r="I58" s="2"/>
      <c r="J58" s="2"/>
      <c r="K58" s="2"/>
      <c r="L58" s="2"/>
      <c r="M58" s="2"/>
      <c r="N58" s="2"/>
    </row>
    <row r="59" spans="1:14" ht="23.4" customHeight="1"/>
    <row r="60" spans="1:14" ht="12" customHeight="1"/>
    <row r="61" spans="1:14" ht="18" customHeight="1"/>
    <row r="62" spans="1:14" ht="14.25" customHeight="1"/>
    <row r="63" spans="1:14" ht="16.5" customHeight="1"/>
    <row r="64" spans="1:14" ht="19.649999999999999" customHeight="1"/>
    <row r="65" ht="19.649999999999999" customHeight="1"/>
    <row r="66" ht="19.649999999999999" customHeight="1"/>
    <row r="67" ht="19.649999999999999" customHeight="1"/>
    <row r="68" ht="19.649999999999999" customHeight="1"/>
    <row r="69" ht="19.649999999999999" customHeight="1"/>
    <row r="70" ht="19.649999999999999" customHeight="1"/>
    <row r="71" ht="19.649999999999999" customHeight="1"/>
    <row r="72" ht="19.649999999999999" customHeight="1"/>
    <row r="73" ht="19.649999999999999" customHeight="1"/>
    <row r="74" ht="19.649999999999999" customHeight="1"/>
    <row r="75" ht="19.649999999999999" customHeight="1"/>
    <row r="76" ht="19.649999999999999" customHeight="1"/>
    <row r="77" ht="19.649999999999999" customHeight="1"/>
    <row r="78" ht="19.649999999999999" customHeight="1"/>
    <row r="79" ht="19.649999999999999" customHeight="1"/>
    <row r="80" ht="19.649999999999999" customHeight="1"/>
    <row r="81" ht="19.649999999999999" customHeight="1"/>
    <row r="82" ht="19.649999999999999" customHeight="1"/>
    <row r="83" ht="19.649999999999999" customHeight="1"/>
    <row r="84" ht="19.649999999999999" customHeight="1"/>
    <row r="85" ht="19.649999999999999" customHeight="1"/>
    <row r="86" ht="19.649999999999999" customHeight="1"/>
    <row r="87" ht="19.649999999999999" customHeight="1"/>
    <row r="88" ht="19.649999999999999" customHeight="1"/>
    <row r="89" ht="19.649999999999999" customHeight="1"/>
    <row r="90" ht="19.649999999999999" customHeight="1"/>
    <row r="91" ht="19.649999999999999" customHeight="1"/>
    <row r="92" ht="19.649999999999999" customHeight="1"/>
    <row r="93" ht="19.649999999999999" customHeight="1"/>
    <row r="94" ht="19.649999999999999" customHeight="1"/>
    <row r="95" ht="19.649999999999999" customHeight="1"/>
    <row r="96" ht="19.649999999999999" customHeight="1"/>
    <row r="97" ht="26.25" customHeight="1"/>
  </sheetData>
  <mergeCells count="3">
    <mergeCell ref="A2:N2"/>
    <mergeCell ref="C3:D4"/>
    <mergeCell ref="E3:F5"/>
  </mergeCells>
  <phoneticPr fontId="2"/>
  <dataValidations count="1">
    <dataValidation type="list" allowBlank="1" showInputMessage="1" showErrorMessage="1" sqref="C6:C39" xr:uid="{00000000-0002-0000-0000-000000000000}">
      <formula1>$Q$7:$Q$17</formula1>
    </dataValidation>
  </dataValidations>
  <printOptions horizontalCentered="1" verticalCentered="1"/>
  <pageMargins left="0.43307086614173229" right="0.35433070866141736" top="0.23622047244094491" bottom="0.43307086614173229" header="0.39370078740157483" footer="0.19685039370078741"/>
  <pageSetup paperSize="9" scale="83" orientation="portrait" cellComments="asDisplayed"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7"/>
  <sheetViews>
    <sheetView showGridLines="0" view="pageBreakPreview" zoomScaleNormal="100" zoomScaleSheetLayoutView="100" workbookViewId="0">
      <selection activeCell="O3" sqref="O3"/>
    </sheetView>
  </sheetViews>
  <sheetFormatPr defaultColWidth="8.77734375" defaultRowHeight="15"/>
  <cols>
    <col min="1" max="1" width="4" style="2" customWidth="1"/>
    <col min="2" max="2" width="4.44140625" style="2" bestFit="1" customWidth="1"/>
    <col min="3" max="3" width="14.109375" style="2" customWidth="1"/>
    <col min="4" max="4" width="3.6640625" style="2" customWidth="1"/>
    <col min="5" max="5" width="28.77734375" style="3" bestFit="1" customWidth="1"/>
    <col min="6" max="6" width="5.6640625" style="4" bestFit="1" customWidth="1"/>
    <col min="7" max="7" width="4.21875" style="2" customWidth="1"/>
    <col min="8" max="8" width="9.88671875" style="2" bestFit="1" customWidth="1"/>
    <col min="9" max="9" width="2.21875" style="2" customWidth="1"/>
    <col min="10" max="10" width="9.77734375" style="2" bestFit="1" customWidth="1"/>
    <col min="11" max="11" width="2.21875" style="2" customWidth="1"/>
    <col min="12" max="12" width="3.77734375" style="2" customWidth="1"/>
    <col min="13" max="13" width="14.21875" style="2" customWidth="1"/>
    <col min="14" max="14" width="2.21875" style="2" customWidth="1"/>
    <col min="15" max="16" width="8.77734375" style="2"/>
    <col min="17" max="17" width="14.33203125" style="2" bestFit="1" customWidth="1"/>
    <col min="18" max="16384" width="8.77734375" style="2"/>
  </cols>
  <sheetData>
    <row r="1" spans="1:17" ht="16.2">
      <c r="A1" s="161" t="s">
        <v>91</v>
      </c>
      <c r="B1" s="162"/>
      <c r="C1" s="162"/>
      <c r="D1" s="163"/>
      <c r="E1" s="164"/>
      <c r="F1" s="165"/>
      <c r="G1" s="163"/>
      <c r="H1" s="163"/>
      <c r="I1" s="166"/>
      <c r="J1" s="166"/>
      <c r="K1" s="166"/>
      <c r="L1" s="167" t="s">
        <v>92</v>
      </c>
      <c r="M1" s="168" t="s">
        <v>115</v>
      </c>
      <c r="N1" s="166"/>
      <c r="O1" s="5" t="s">
        <v>116</v>
      </c>
    </row>
    <row r="2" spans="1:17" ht="94.5" customHeight="1" thickBot="1">
      <c r="A2" s="183" t="s">
        <v>99</v>
      </c>
      <c r="B2" s="183"/>
      <c r="C2" s="183"/>
      <c r="D2" s="183"/>
      <c r="E2" s="183"/>
      <c r="F2" s="183"/>
      <c r="G2" s="183"/>
      <c r="H2" s="183"/>
      <c r="I2" s="183"/>
      <c r="J2" s="183"/>
      <c r="K2" s="183"/>
      <c r="L2" s="183"/>
      <c r="M2" s="183"/>
      <c r="N2" s="183"/>
    </row>
    <row r="3" spans="1:17" ht="18" customHeight="1" thickTop="1">
      <c r="A3" s="7"/>
      <c r="B3" s="8" t="s">
        <v>53</v>
      </c>
      <c r="C3" s="184" t="s">
        <v>63</v>
      </c>
      <c r="D3" s="185"/>
      <c r="E3" s="188" t="s">
        <v>55</v>
      </c>
      <c r="F3" s="189"/>
      <c r="G3" s="9" t="s">
        <v>86</v>
      </c>
      <c r="H3" s="10"/>
      <c r="I3" s="11"/>
      <c r="J3" s="10"/>
      <c r="K3" s="11"/>
      <c r="L3" s="9" t="s">
        <v>54</v>
      </c>
      <c r="M3" s="12"/>
      <c r="N3" s="7"/>
    </row>
    <row r="4" spans="1:17" ht="14.25" customHeight="1">
      <c r="A4" s="13"/>
      <c r="B4" s="13"/>
      <c r="C4" s="186"/>
      <c r="D4" s="187"/>
      <c r="E4" s="190"/>
      <c r="F4" s="191"/>
      <c r="G4" s="14"/>
      <c r="H4" s="15" t="s">
        <v>56</v>
      </c>
      <c r="I4" s="16"/>
      <c r="J4" s="15" t="s">
        <v>57</v>
      </c>
      <c r="K4" s="16"/>
      <c r="L4" s="17" t="s">
        <v>58</v>
      </c>
      <c r="M4" s="15" t="s">
        <v>59</v>
      </c>
      <c r="N4" s="16"/>
    </row>
    <row r="5" spans="1:17" ht="16.5" customHeight="1" thickBot="1">
      <c r="A5" s="18" t="s">
        <v>60</v>
      </c>
      <c r="B5" s="18" t="s">
        <v>61</v>
      </c>
      <c r="C5" s="19" t="s">
        <v>65</v>
      </c>
      <c r="D5" s="20" t="s">
        <v>87</v>
      </c>
      <c r="E5" s="192"/>
      <c r="F5" s="193"/>
      <c r="G5" s="21" t="s">
        <v>88</v>
      </c>
      <c r="H5" s="14"/>
      <c r="I5" s="13"/>
      <c r="J5" s="14"/>
      <c r="K5" s="13"/>
      <c r="L5" s="21" t="s">
        <v>62</v>
      </c>
      <c r="M5" s="14"/>
      <c r="N5" s="13"/>
    </row>
    <row r="6" spans="1:17" ht="19.649999999999999" customHeight="1" thickBot="1">
      <c r="A6" s="22">
        <v>4</v>
      </c>
      <c r="B6" s="23">
        <v>1</v>
      </c>
      <c r="C6" s="24" t="s">
        <v>31</v>
      </c>
      <c r="D6" s="25">
        <v>1</v>
      </c>
      <c r="E6" s="26" t="s">
        <v>67</v>
      </c>
      <c r="F6" s="27" t="s">
        <v>89</v>
      </c>
      <c r="G6" s="28"/>
      <c r="H6" s="28">
        <v>254898</v>
      </c>
      <c r="I6" s="29"/>
      <c r="J6" s="28"/>
      <c r="K6" s="29"/>
      <c r="L6" s="30"/>
      <c r="M6" s="28">
        <v>254898</v>
      </c>
      <c r="N6" s="29"/>
      <c r="P6" s="171" t="s">
        <v>69</v>
      </c>
      <c r="Q6" s="176" t="s">
        <v>30</v>
      </c>
    </row>
    <row r="7" spans="1:17" ht="19.649999999999999" customHeight="1" thickTop="1">
      <c r="A7" s="31">
        <v>4</v>
      </c>
      <c r="B7" s="32">
        <v>5</v>
      </c>
      <c r="C7" s="33" t="s">
        <v>49</v>
      </c>
      <c r="D7" s="170">
        <v>2</v>
      </c>
      <c r="E7" s="35" t="s">
        <v>71</v>
      </c>
      <c r="F7" s="36" t="s">
        <v>88</v>
      </c>
      <c r="G7" s="37"/>
      <c r="H7" s="38">
        <v>125000</v>
      </c>
      <c r="I7" s="39"/>
      <c r="J7" s="28"/>
      <c r="K7" s="39"/>
      <c r="L7" s="40"/>
      <c r="M7" s="41">
        <f>IF(AND(H7=0,J7=0),0,IF(M6+H7-J7=0,"0",M6+H7-J7))</f>
        <v>379898</v>
      </c>
      <c r="N7" s="39"/>
      <c r="P7" s="172">
        <v>1</v>
      </c>
      <c r="Q7" s="96" t="s">
        <v>31</v>
      </c>
    </row>
    <row r="8" spans="1:17" ht="19.649999999999999" customHeight="1">
      <c r="A8" s="31">
        <v>4</v>
      </c>
      <c r="B8" s="32">
        <v>10</v>
      </c>
      <c r="C8" s="33" t="s">
        <v>12</v>
      </c>
      <c r="D8" s="34">
        <v>9</v>
      </c>
      <c r="E8" s="35" t="s">
        <v>32</v>
      </c>
      <c r="F8" s="36">
        <v>1</v>
      </c>
      <c r="G8" s="37"/>
      <c r="H8" s="38"/>
      <c r="I8" s="39"/>
      <c r="J8" s="38">
        <v>60</v>
      </c>
      <c r="K8" s="39"/>
      <c r="L8" s="40"/>
      <c r="M8" s="41">
        <f>IF(AND(H8=0,J8=0),0,IF(M7+H8-J8=0,"0",M7+H8-J8))</f>
        <v>379838</v>
      </c>
      <c r="N8" s="39"/>
      <c r="P8" s="173">
        <v>2</v>
      </c>
      <c r="Q8" s="106" t="s">
        <v>49</v>
      </c>
    </row>
    <row r="9" spans="1:17" ht="19.649999999999999" customHeight="1">
      <c r="A9" s="31">
        <v>4</v>
      </c>
      <c r="B9" s="32">
        <v>10</v>
      </c>
      <c r="C9" s="33" t="s">
        <v>12</v>
      </c>
      <c r="D9" s="34">
        <v>9</v>
      </c>
      <c r="E9" s="35" t="s">
        <v>35</v>
      </c>
      <c r="F9" s="36">
        <v>2</v>
      </c>
      <c r="G9" s="37"/>
      <c r="H9" s="38"/>
      <c r="I9" s="39"/>
      <c r="J9" s="38">
        <v>100</v>
      </c>
      <c r="K9" s="39"/>
      <c r="L9" s="40"/>
      <c r="M9" s="41">
        <f>IF(AND(H9=0,J9=0),0,IF(M8+H9-J9=0,"0",M8+H9-J9))</f>
        <v>379738</v>
      </c>
      <c r="N9" s="39"/>
      <c r="P9" s="173">
        <v>3</v>
      </c>
      <c r="Q9" s="108" t="s">
        <v>104</v>
      </c>
    </row>
    <row r="10" spans="1:17" ht="19.649999999999999" customHeight="1">
      <c r="A10" s="31">
        <v>4</v>
      </c>
      <c r="B10" s="32">
        <v>10</v>
      </c>
      <c r="C10" s="33" t="s">
        <v>12</v>
      </c>
      <c r="D10" s="34">
        <v>9</v>
      </c>
      <c r="E10" s="35" t="s">
        <v>35</v>
      </c>
      <c r="F10" s="36">
        <v>3</v>
      </c>
      <c r="G10" s="37"/>
      <c r="H10" s="38"/>
      <c r="I10" s="39"/>
      <c r="J10" s="38">
        <v>100</v>
      </c>
      <c r="K10" s="39"/>
      <c r="L10" s="40"/>
      <c r="M10" s="41">
        <f>IF(AND(H10=0,J10=0),0,IF(M9+H10-J10=0,"0",M9+H10-J10))</f>
        <v>379638</v>
      </c>
      <c r="N10" s="39"/>
      <c r="P10" s="173">
        <v>4</v>
      </c>
      <c r="Q10" s="108" t="s">
        <v>103</v>
      </c>
    </row>
    <row r="11" spans="1:17" ht="19.649999999999999" customHeight="1">
      <c r="A11" s="31">
        <v>4</v>
      </c>
      <c r="B11" s="32">
        <v>20</v>
      </c>
      <c r="C11" s="33" t="s">
        <v>10</v>
      </c>
      <c r="D11" s="34">
        <v>7</v>
      </c>
      <c r="E11" s="35" t="s">
        <v>38</v>
      </c>
      <c r="F11" s="36">
        <v>4</v>
      </c>
      <c r="G11" s="37"/>
      <c r="H11" s="38"/>
      <c r="I11" s="39"/>
      <c r="J11" s="38">
        <v>420</v>
      </c>
      <c r="K11" s="39"/>
      <c r="L11" s="40"/>
      <c r="M11" s="41">
        <f t="shared" ref="M11:M37" si="0">IF(AND(H11=0,J11=0),0,IF(M10+H11-J11=0,"0",M10+H11-J11))</f>
        <v>379218</v>
      </c>
      <c r="N11" s="39"/>
      <c r="P11" s="173">
        <v>5</v>
      </c>
      <c r="Q11" s="108" t="s">
        <v>50</v>
      </c>
    </row>
    <row r="12" spans="1:17" ht="19.649999999999999" customHeight="1">
      <c r="A12" s="31">
        <v>5</v>
      </c>
      <c r="B12" s="32">
        <v>20</v>
      </c>
      <c r="C12" s="33" t="s">
        <v>9</v>
      </c>
      <c r="D12" s="34">
        <v>6</v>
      </c>
      <c r="E12" s="35" t="s">
        <v>78</v>
      </c>
      <c r="F12" s="36">
        <v>5</v>
      </c>
      <c r="G12" s="37"/>
      <c r="H12" s="38"/>
      <c r="I12" s="39"/>
      <c r="J12" s="38">
        <v>60315</v>
      </c>
      <c r="K12" s="39"/>
      <c r="L12" s="40"/>
      <c r="M12" s="41">
        <f t="shared" si="0"/>
        <v>318903</v>
      </c>
      <c r="N12" s="39"/>
      <c r="P12" s="173">
        <v>6</v>
      </c>
      <c r="Q12" s="106" t="s">
        <v>33</v>
      </c>
    </row>
    <row r="13" spans="1:17" ht="19.649999999999999" customHeight="1">
      <c r="A13" s="31">
        <v>5</v>
      </c>
      <c r="B13" s="32">
        <v>22</v>
      </c>
      <c r="C13" s="33" t="s">
        <v>9</v>
      </c>
      <c r="D13" s="34">
        <v>6</v>
      </c>
      <c r="E13" s="35" t="s">
        <v>79</v>
      </c>
      <c r="F13" s="36">
        <v>6</v>
      </c>
      <c r="G13" s="37"/>
      <c r="H13" s="38"/>
      <c r="I13" s="39"/>
      <c r="J13" s="38">
        <v>29000</v>
      </c>
      <c r="K13" s="39"/>
      <c r="L13" s="40"/>
      <c r="M13" s="41">
        <f t="shared" si="0"/>
        <v>289903</v>
      </c>
      <c r="N13" s="39"/>
      <c r="P13" s="173">
        <v>7</v>
      </c>
      <c r="Q13" s="106" t="s">
        <v>34</v>
      </c>
    </row>
    <row r="14" spans="1:17" ht="19.649999999999999" customHeight="1">
      <c r="A14" s="31">
        <v>5</v>
      </c>
      <c r="B14" s="32">
        <v>30</v>
      </c>
      <c r="C14" s="33" t="s">
        <v>10</v>
      </c>
      <c r="D14" s="34">
        <v>7</v>
      </c>
      <c r="E14" s="35" t="s">
        <v>38</v>
      </c>
      <c r="F14" s="36">
        <v>7</v>
      </c>
      <c r="G14" s="37"/>
      <c r="H14" s="38"/>
      <c r="I14" s="39"/>
      <c r="J14" s="38">
        <v>1500</v>
      </c>
      <c r="K14" s="39"/>
      <c r="L14" s="40"/>
      <c r="M14" s="41">
        <f t="shared" si="0"/>
        <v>288403</v>
      </c>
      <c r="N14" s="39"/>
      <c r="P14" s="174">
        <v>8</v>
      </c>
      <c r="Q14" s="106" t="s">
        <v>36</v>
      </c>
    </row>
    <row r="15" spans="1:17" ht="19.649999999999999" customHeight="1">
      <c r="A15" s="31">
        <v>6</v>
      </c>
      <c r="B15" s="32">
        <v>2</v>
      </c>
      <c r="C15" s="33" t="s">
        <v>9</v>
      </c>
      <c r="D15" s="34">
        <v>6</v>
      </c>
      <c r="E15" s="35" t="s">
        <v>80</v>
      </c>
      <c r="F15" s="36">
        <v>8</v>
      </c>
      <c r="G15" s="37"/>
      <c r="H15" s="38"/>
      <c r="I15" s="39"/>
      <c r="J15" s="38">
        <v>3105</v>
      </c>
      <c r="K15" s="39"/>
      <c r="L15" s="40"/>
      <c r="M15" s="41">
        <f t="shared" si="0"/>
        <v>285298</v>
      </c>
      <c r="N15" s="39"/>
      <c r="P15" s="173">
        <v>9</v>
      </c>
      <c r="Q15" s="108" t="s">
        <v>37</v>
      </c>
    </row>
    <row r="16" spans="1:17" ht="19.649999999999999" customHeight="1">
      <c r="A16" s="31">
        <v>6</v>
      </c>
      <c r="B16" s="32">
        <v>30</v>
      </c>
      <c r="C16" s="33" t="s">
        <v>7</v>
      </c>
      <c r="D16" s="34">
        <v>3</v>
      </c>
      <c r="E16" s="35" t="s">
        <v>96</v>
      </c>
      <c r="F16" s="36">
        <v>9</v>
      </c>
      <c r="G16" s="37"/>
      <c r="H16" s="38">
        <v>100000</v>
      </c>
      <c r="I16" s="39"/>
      <c r="J16" s="38"/>
      <c r="K16" s="39"/>
      <c r="L16" s="40"/>
      <c r="M16" s="41">
        <f t="shared" si="0"/>
        <v>385298</v>
      </c>
      <c r="N16" s="39"/>
      <c r="P16" s="173">
        <v>10</v>
      </c>
      <c r="Q16" s="106" t="s">
        <v>51</v>
      </c>
    </row>
    <row r="17" spans="1:17" ht="19.649999999999999" customHeight="1" thickBot="1">
      <c r="A17" s="31">
        <v>6</v>
      </c>
      <c r="B17" s="32">
        <v>30</v>
      </c>
      <c r="C17" s="33" t="s">
        <v>7</v>
      </c>
      <c r="D17" s="34">
        <v>4</v>
      </c>
      <c r="E17" s="35" t="s">
        <v>97</v>
      </c>
      <c r="F17" s="36">
        <v>10</v>
      </c>
      <c r="G17" s="37"/>
      <c r="H17" s="38">
        <v>300000</v>
      </c>
      <c r="I17" s="39"/>
      <c r="J17" s="38"/>
      <c r="K17" s="39"/>
      <c r="L17" s="40"/>
      <c r="M17" s="41">
        <f t="shared" si="0"/>
        <v>685298</v>
      </c>
      <c r="N17" s="39"/>
      <c r="P17" s="175">
        <v>11</v>
      </c>
      <c r="Q17" s="130" t="s">
        <v>52</v>
      </c>
    </row>
    <row r="18" spans="1:17" ht="19.649999999999999" customHeight="1">
      <c r="A18" s="31">
        <v>7</v>
      </c>
      <c r="B18" s="32">
        <v>1</v>
      </c>
      <c r="C18" s="33" t="s">
        <v>9</v>
      </c>
      <c r="D18" s="34">
        <v>6</v>
      </c>
      <c r="E18" s="35" t="s">
        <v>81</v>
      </c>
      <c r="F18" s="36">
        <v>11</v>
      </c>
      <c r="G18" s="37"/>
      <c r="H18" s="38"/>
      <c r="I18" s="39"/>
      <c r="J18" s="38">
        <v>70</v>
      </c>
      <c r="K18" s="39"/>
      <c r="L18" s="40"/>
      <c r="M18" s="41">
        <f t="shared" si="0"/>
        <v>685228</v>
      </c>
      <c r="N18" s="39"/>
    </row>
    <row r="19" spans="1:17" ht="19.649999999999999" customHeight="1">
      <c r="A19" s="31">
        <v>7</v>
      </c>
      <c r="B19" s="32">
        <v>3</v>
      </c>
      <c r="C19" s="33" t="s">
        <v>108</v>
      </c>
      <c r="D19" s="34">
        <v>9</v>
      </c>
      <c r="E19" s="35" t="s">
        <v>39</v>
      </c>
      <c r="F19" s="36">
        <v>12</v>
      </c>
      <c r="G19" s="37"/>
      <c r="H19" s="38"/>
      <c r="I19" s="39"/>
      <c r="J19" s="38">
        <v>640</v>
      </c>
      <c r="K19" s="39"/>
      <c r="L19" s="40"/>
      <c r="M19" s="41">
        <f t="shared" si="0"/>
        <v>684588</v>
      </c>
      <c r="N19" s="39"/>
    </row>
    <row r="20" spans="1:17" ht="19.649999999999999" customHeight="1">
      <c r="A20" s="31">
        <v>7</v>
      </c>
      <c r="B20" s="32">
        <v>4</v>
      </c>
      <c r="C20" s="33" t="s">
        <v>9</v>
      </c>
      <c r="D20" s="34">
        <v>6</v>
      </c>
      <c r="E20" s="35" t="s">
        <v>82</v>
      </c>
      <c r="F20" s="36">
        <v>13</v>
      </c>
      <c r="G20" s="37"/>
      <c r="H20" s="38"/>
      <c r="I20" s="39"/>
      <c r="J20" s="38">
        <v>20095</v>
      </c>
      <c r="K20" s="39"/>
      <c r="L20" s="40"/>
      <c r="M20" s="41">
        <f t="shared" si="0"/>
        <v>664493</v>
      </c>
      <c r="N20" s="39"/>
    </row>
    <row r="21" spans="1:17" ht="19.649999999999999" customHeight="1">
      <c r="A21" s="31">
        <v>7</v>
      </c>
      <c r="B21" s="32">
        <v>15</v>
      </c>
      <c r="C21" s="33" t="s">
        <v>12</v>
      </c>
      <c r="D21" s="34">
        <v>9</v>
      </c>
      <c r="E21" s="35" t="s">
        <v>40</v>
      </c>
      <c r="F21" s="36">
        <v>14</v>
      </c>
      <c r="G21" s="37"/>
      <c r="H21" s="38"/>
      <c r="I21" s="39"/>
      <c r="J21" s="38">
        <v>220</v>
      </c>
      <c r="K21" s="39"/>
      <c r="L21" s="40"/>
      <c r="M21" s="41">
        <f t="shared" si="0"/>
        <v>664273</v>
      </c>
      <c r="N21" s="39"/>
    </row>
    <row r="22" spans="1:17" ht="19.649999999999999" customHeight="1">
      <c r="A22" s="31">
        <v>7</v>
      </c>
      <c r="B22" s="32">
        <v>15</v>
      </c>
      <c r="C22" s="33" t="s">
        <v>12</v>
      </c>
      <c r="D22" s="34">
        <v>9</v>
      </c>
      <c r="E22" s="35" t="s">
        <v>40</v>
      </c>
      <c r="F22" s="36">
        <v>15</v>
      </c>
      <c r="G22" s="37"/>
      <c r="H22" s="38"/>
      <c r="I22" s="39"/>
      <c r="J22" s="38">
        <v>180</v>
      </c>
      <c r="K22" s="39"/>
      <c r="L22" s="40"/>
      <c r="M22" s="41">
        <f t="shared" si="0"/>
        <v>664093</v>
      </c>
      <c r="N22" s="39"/>
    </row>
    <row r="23" spans="1:17" ht="19.649999999999999" customHeight="1">
      <c r="A23" s="31">
        <v>7</v>
      </c>
      <c r="B23" s="32">
        <v>25</v>
      </c>
      <c r="C23" s="33" t="s">
        <v>10</v>
      </c>
      <c r="D23" s="34">
        <v>7</v>
      </c>
      <c r="E23" s="35" t="s">
        <v>41</v>
      </c>
      <c r="F23" s="36">
        <v>16</v>
      </c>
      <c r="G23" s="37"/>
      <c r="H23" s="38"/>
      <c r="I23" s="39"/>
      <c r="J23" s="38">
        <v>913</v>
      </c>
      <c r="K23" s="39"/>
      <c r="L23" s="40"/>
      <c r="M23" s="41">
        <f t="shared" si="0"/>
        <v>663180</v>
      </c>
      <c r="N23" s="39"/>
    </row>
    <row r="24" spans="1:17" ht="19.649999999999999" customHeight="1">
      <c r="A24" s="31">
        <v>7</v>
      </c>
      <c r="B24" s="32">
        <v>28</v>
      </c>
      <c r="C24" s="33" t="s">
        <v>9</v>
      </c>
      <c r="D24" s="34">
        <v>6</v>
      </c>
      <c r="E24" s="35" t="s">
        <v>83</v>
      </c>
      <c r="F24" s="36">
        <v>17</v>
      </c>
      <c r="G24" s="37"/>
      <c r="H24" s="38"/>
      <c r="I24" s="39"/>
      <c r="J24" s="38">
        <v>19000</v>
      </c>
      <c r="K24" s="39"/>
      <c r="L24" s="40"/>
      <c r="M24" s="41">
        <f t="shared" si="0"/>
        <v>644180</v>
      </c>
      <c r="N24" s="39"/>
    </row>
    <row r="25" spans="1:17" ht="19.649999999999999" customHeight="1">
      <c r="A25" s="31">
        <v>8</v>
      </c>
      <c r="B25" s="32">
        <v>25</v>
      </c>
      <c r="C25" s="33" t="s">
        <v>12</v>
      </c>
      <c r="D25" s="34">
        <v>9</v>
      </c>
      <c r="E25" s="35" t="s">
        <v>39</v>
      </c>
      <c r="F25" s="36">
        <v>18</v>
      </c>
      <c r="G25" s="37"/>
      <c r="H25" s="38"/>
      <c r="I25" s="39"/>
      <c r="J25" s="38">
        <v>300</v>
      </c>
      <c r="K25" s="39"/>
      <c r="L25" s="40"/>
      <c r="M25" s="41">
        <f t="shared" si="0"/>
        <v>643880</v>
      </c>
      <c r="N25" s="39"/>
    </row>
    <row r="26" spans="1:17" ht="19.649999999999999" customHeight="1">
      <c r="A26" s="31">
        <v>8</v>
      </c>
      <c r="B26" s="32">
        <v>25</v>
      </c>
      <c r="C26" s="33" t="s">
        <v>12</v>
      </c>
      <c r="D26" s="34">
        <v>9</v>
      </c>
      <c r="E26" s="35" t="s">
        <v>39</v>
      </c>
      <c r="F26" s="36">
        <v>19</v>
      </c>
      <c r="G26" s="37"/>
      <c r="H26" s="38"/>
      <c r="I26" s="39"/>
      <c r="J26" s="38">
        <v>500</v>
      </c>
      <c r="K26" s="39"/>
      <c r="L26" s="40"/>
      <c r="M26" s="41">
        <f t="shared" si="0"/>
        <v>643380</v>
      </c>
      <c r="N26" s="39"/>
    </row>
    <row r="27" spans="1:17" ht="19.649999999999999" customHeight="1">
      <c r="A27" s="31">
        <v>9</v>
      </c>
      <c r="B27" s="32">
        <v>2</v>
      </c>
      <c r="C27" s="33" t="s">
        <v>66</v>
      </c>
      <c r="D27" s="34">
        <v>11</v>
      </c>
      <c r="E27" s="35" t="s">
        <v>42</v>
      </c>
      <c r="F27" s="36">
        <v>20</v>
      </c>
      <c r="G27" s="37"/>
      <c r="H27" s="38"/>
      <c r="I27" s="39"/>
      <c r="J27" s="38">
        <v>592</v>
      </c>
      <c r="K27" s="39"/>
      <c r="L27" s="40"/>
      <c r="M27" s="41">
        <f t="shared" si="0"/>
        <v>642788</v>
      </c>
      <c r="N27" s="39"/>
    </row>
    <row r="28" spans="1:17" ht="19.649999999999999" customHeight="1">
      <c r="A28" s="31">
        <v>9</v>
      </c>
      <c r="B28" s="32">
        <v>15</v>
      </c>
      <c r="C28" s="33" t="s">
        <v>10</v>
      </c>
      <c r="D28" s="34">
        <v>7</v>
      </c>
      <c r="E28" s="35" t="s">
        <v>43</v>
      </c>
      <c r="F28" s="36">
        <v>21</v>
      </c>
      <c r="G28" s="37"/>
      <c r="H28" s="38"/>
      <c r="I28" s="39"/>
      <c r="J28" s="38">
        <v>40800</v>
      </c>
      <c r="K28" s="39"/>
      <c r="L28" s="40"/>
      <c r="M28" s="41">
        <f t="shared" si="0"/>
        <v>601988</v>
      </c>
      <c r="N28" s="39"/>
    </row>
    <row r="29" spans="1:17" ht="19.649999999999999" customHeight="1">
      <c r="A29" s="31">
        <v>9</v>
      </c>
      <c r="B29" s="32">
        <v>18</v>
      </c>
      <c r="C29" s="33" t="s">
        <v>36</v>
      </c>
      <c r="D29" s="34">
        <v>8</v>
      </c>
      <c r="E29" s="35" t="s">
        <v>44</v>
      </c>
      <c r="F29" s="36">
        <v>22</v>
      </c>
      <c r="G29" s="37"/>
      <c r="H29" s="38"/>
      <c r="I29" s="39"/>
      <c r="J29" s="38">
        <v>10565</v>
      </c>
      <c r="K29" s="39"/>
      <c r="L29" s="40"/>
      <c r="M29" s="41">
        <f t="shared" si="0"/>
        <v>591423</v>
      </c>
      <c r="N29" s="39"/>
    </row>
    <row r="30" spans="1:17" ht="19.649999999999999" customHeight="1">
      <c r="A30" s="31">
        <v>10</v>
      </c>
      <c r="B30" s="32">
        <v>20</v>
      </c>
      <c r="C30" s="33" t="s">
        <v>12</v>
      </c>
      <c r="D30" s="34">
        <v>9</v>
      </c>
      <c r="E30" s="35" t="s">
        <v>39</v>
      </c>
      <c r="F30" s="36">
        <v>23</v>
      </c>
      <c r="G30" s="37"/>
      <c r="H30" s="38"/>
      <c r="I30" s="39"/>
      <c r="J30" s="38">
        <v>640</v>
      </c>
      <c r="K30" s="39"/>
      <c r="L30" s="40"/>
      <c r="M30" s="41">
        <f t="shared" si="0"/>
        <v>590783</v>
      </c>
      <c r="N30" s="39"/>
    </row>
    <row r="31" spans="1:17" ht="19.649999999999999" customHeight="1">
      <c r="A31" s="31">
        <v>10</v>
      </c>
      <c r="B31" s="32">
        <v>20</v>
      </c>
      <c r="C31" s="33" t="s">
        <v>12</v>
      </c>
      <c r="D31" s="34">
        <v>9</v>
      </c>
      <c r="E31" s="35" t="s">
        <v>39</v>
      </c>
      <c r="F31" s="36">
        <v>24</v>
      </c>
      <c r="G31" s="37"/>
      <c r="H31" s="38"/>
      <c r="I31" s="39"/>
      <c r="J31" s="38">
        <v>480</v>
      </c>
      <c r="K31" s="39"/>
      <c r="L31" s="40"/>
      <c r="M31" s="41">
        <f t="shared" si="0"/>
        <v>590303</v>
      </c>
      <c r="N31" s="39"/>
    </row>
    <row r="32" spans="1:17" ht="19.649999999999999" customHeight="1">
      <c r="A32" s="31">
        <v>11</v>
      </c>
      <c r="B32" s="32">
        <v>15</v>
      </c>
      <c r="C32" s="33" t="s">
        <v>12</v>
      </c>
      <c r="D32" s="34">
        <v>9</v>
      </c>
      <c r="E32" s="35" t="s">
        <v>98</v>
      </c>
      <c r="F32" s="36">
        <v>25</v>
      </c>
      <c r="G32" s="37"/>
      <c r="H32" s="38"/>
      <c r="I32" s="39"/>
      <c r="J32" s="38">
        <v>5700</v>
      </c>
      <c r="K32" s="39"/>
      <c r="L32" s="40"/>
      <c r="M32" s="41">
        <f t="shared" si="0"/>
        <v>584603</v>
      </c>
      <c r="N32" s="39"/>
    </row>
    <row r="33" spans="1:14" ht="19.649999999999999" customHeight="1">
      <c r="A33" s="31">
        <v>11</v>
      </c>
      <c r="B33" s="32">
        <v>15</v>
      </c>
      <c r="C33" s="33" t="s">
        <v>9</v>
      </c>
      <c r="D33" s="34">
        <v>6</v>
      </c>
      <c r="E33" s="35" t="s">
        <v>82</v>
      </c>
      <c r="F33" s="36">
        <v>26</v>
      </c>
      <c r="G33" s="37"/>
      <c r="H33" s="38"/>
      <c r="I33" s="39"/>
      <c r="J33" s="38">
        <v>32315</v>
      </c>
      <c r="K33" s="39"/>
      <c r="L33" s="40"/>
      <c r="M33" s="41">
        <f t="shared" si="0"/>
        <v>552288</v>
      </c>
      <c r="N33" s="39"/>
    </row>
    <row r="34" spans="1:14" ht="19.649999999999999" customHeight="1">
      <c r="A34" s="31">
        <v>11</v>
      </c>
      <c r="B34" s="32">
        <v>15</v>
      </c>
      <c r="C34" s="33" t="s">
        <v>9</v>
      </c>
      <c r="D34" s="34">
        <v>6</v>
      </c>
      <c r="E34" s="35" t="s">
        <v>45</v>
      </c>
      <c r="F34" s="36">
        <v>27</v>
      </c>
      <c r="G34" s="37"/>
      <c r="H34" s="38"/>
      <c r="I34" s="39"/>
      <c r="J34" s="38">
        <v>15000</v>
      </c>
      <c r="K34" s="39"/>
      <c r="L34" s="40"/>
      <c r="M34" s="41">
        <f>IF(AND(H34=0,J34=0),0,IF(M33+H34-J34=0,"0",M33+H34-J34))</f>
        <v>537288</v>
      </c>
      <c r="N34" s="39"/>
    </row>
    <row r="35" spans="1:14" ht="19.649999999999999" customHeight="1">
      <c r="A35" s="31">
        <v>11</v>
      </c>
      <c r="B35" s="32">
        <v>15</v>
      </c>
      <c r="C35" s="33" t="s">
        <v>9</v>
      </c>
      <c r="D35" s="34">
        <v>6</v>
      </c>
      <c r="E35" s="35" t="s">
        <v>46</v>
      </c>
      <c r="F35" s="36">
        <v>28</v>
      </c>
      <c r="G35" s="37"/>
      <c r="H35" s="38"/>
      <c r="I35" s="39"/>
      <c r="J35" s="38">
        <v>10105</v>
      </c>
      <c r="K35" s="39"/>
      <c r="L35" s="40"/>
      <c r="M35" s="41">
        <f t="shared" si="0"/>
        <v>527183</v>
      </c>
      <c r="N35" s="39"/>
    </row>
    <row r="36" spans="1:14" ht="19.649999999999999" customHeight="1">
      <c r="A36" s="31">
        <v>12</v>
      </c>
      <c r="B36" s="32">
        <v>1</v>
      </c>
      <c r="C36" s="33" t="s">
        <v>12</v>
      </c>
      <c r="D36" s="34">
        <v>9</v>
      </c>
      <c r="E36" s="35" t="s">
        <v>39</v>
      </c>
      <c r="F36" s="36">
        <v>29</v>
      </c>
      <c r="G36" s="37"/>
      <c r="H36" s="38"/>
      <c r="I36" s="39"/>
      <c r="J36" s="38">
        <v>350</v>
      </c>
      <c r="K36" s="39"/>
      <c r="L36" s="40"/>
      <c r="M36" s="41">
        <f t="shared" si="0"/>
        <v>526833</v>
      </c>
      <c r="N36" s="39"/>
    </row>
    <row r="37" spans="1:14" ht="19.649999999999999" customHeight="1">
      <c r="A37" s="31">
        <v>12</v>
      </c>
      <c r="B37" s="32">
        <v>1</v>
      </c>
      <c r="C37" s="33" t="s">
        <v>107</v>
      </c>
      <c r="D37" s="34">
        <v>9</v>
      </c>
      <c r="E37" s="35" t="s">
        <v>47</v>
      </c>
      <c r="F37" s="36">
        <v>30</v>
      </c>
      <c r="G37" s="37"/>
      <c r="H37" s="38"/>
      <c r="I37" s="39"/>
      <c r="J37" s="38">
        <v>1500</v>
      </c>
      <c r="K37" s="39"/>
      <c r="L37" s="40"/>
      <c r="M37" s="41">
        <f t="shared" si="0"/>
        <v>525333</v>
      </c>
      <c r="N37" s="39"/>
    </row>
    <row r="38" spans="1:14" ht="19.649999999999999" customHeight="1">
      <c r="A38" s="31">
        <v>12</v>
      </c>
      <c r="B38" s="32">
        <v>20</v>
      </c>
      <c r="C38" s="33" t="s">
        <v>10</v>
      </c>
      <c r="D38" s="34">
        <v>7</v>
      </c>
      <c r="E38" s="35" t="s">
        <v>48</v>
      </c>
      <c r="F38" s="36">
        <v>31</v>
      </c>
      <c r="G38" s="37"/>
      <c r="H38" s="38"/>
      <c r="I38" s="39"/>
      <c r="J38" s="38">
        <v>120</v>
      </c>
      <c r="K38" s="39"/>
      <c r="L38" s="40"/>
      <c r="M38" s="149">
        <f>IF(AND(H38=0,J38=0),0,IF(M37+H38-J38=0,"0",M37+H38-J38))</f>
        <v>525213</v>
      </c>
      <c r="N38" s="39"/>
    </row>
    <row r="39" spans="1:14" ht="19.649999999999999" customHeight="1" thickBot="1">
      <c r="A39" s="42"/>
      <c r="B39" s="43"/>
      <c r="C39" s="44"/>
      <c r="D39" s="45"/>
      <c r="E39" s="46" t="s">
        <v>64</v>
      </c>
      <c r="F39" s="47"/>
      <c r="G39" s="48"/>
      <c r="H39" s="49"/>
      <c r="I39" s="50"/>
      <c r="J39" s="150">
        <v>525213</v>
      </c>
      <c r="K39" s="50"/>
      <c r="L39" s="51"/>
      <c r="M39" s="52"/>
      <c r="N39" s="50"/>
    </row>
    <row r="40" spans="1:14" ht="19.649999999999999" customHeight="1" thickTop="1">
      <c r="A40" s="53"/>
      <c r="B40" s="54"/>
      <c r="C40" s="55"/>
      <c r="D40" s="54"/>
      <c r="E40" s="56" t="s">
        <v>68</v>
      </c>
      <c r="F40" s="57"/>
      <c r="G40" s="58"/>
      <c r="H40" s="59">
        <f>SUM(H6:H39)</f>
        <v>779898</v>
      </c>
      <c r="I40" s="60"/>
      <c r="J40" s="61">
        <f>SUM(J6:J39)</f>
        <v>779898</v>
      </c>
      <c r="K40" s="60"/>
      <c r="L40" s="62"/>
      <c r="M40" s="59"/>
      <c r="N40" s="60"/>
    </row>
    <row r="41" spans="1:14" s="66" customFormat="1" ht="19.649999999999999" customHeight="1">
      <c r="A41" s="53"/>
      <c r="B41" s="53"/>
      <c r="C41" s="53"/>
      <c r="D41" s="53"/>
      <c r="E41" s="63"/>
      <c r="F41" s="64"/>
      <c r="G41" s="65"/>
      <c r="J41" s="67"/>
      <c r="L41" s="63"/>
      <c r="M41" s="68"/>
    </row>
    <row r="42" spans="1:14" s="66" customFormat="1" ht="19.649999999999999" customHeight="1">
      <c r="A42" s="53"/>
      <c r="B42" s="53"/>
      <c r="C42" s="53"/>
      <c r="D42" s="53"/>
      <c r="E42" s="63"/>
      <c r="F42" s="64"/>
      <c r="G42" s="159" t="s">
        <v>113</v>
      </c>
      <c r="H42" s="67"/>
      <c r="J42" s="155" t="s">
        <v>111</v>
      </c>
      <c r="K42" s="156"/>
      <c r="L42" s="157"/>
      <c r="M42" s="158" t="s">
        <v>112</v>
      </c>
    </row>
    <row r="43" spans="1:14" s="66" customFormat="1" ht="19.649999999999999" customHeight="1">
      <c r="A43" s="53"/>
      <c r="E43" s="69"/>
      <c r="F43" s="64"/>
    </row>
    <row r="44" spans="1:14" s="66" customFormat="1" ht="19.649999999999999" customHeight="1">
      <c r="A44" s="53"/>
      <c r="B44" s="53"/>
      <c r="C44" s="53"/>
      <c r="D44" s="53"/>
      <c r="E44" s="70"/>
      <c r="F44" s="64"/>
      <c r="G44" s="65"/>
      <c r="H44" s="67"/>
      <c r="J44" s="67"/>
      <c r="L44" s="63"/>
      <c r="M44" s="68">
        <f>IF(AND(H44=0,J44=0),0,IF(#REF!+H44-J44=0,"0",#REF!+H44-J44))</f>
        <v>0</v>
      </c>
    </row>
    <row r="45" spans="1:14" s="66" customFormat="1" ht="19.649999999999999" customHeight="1">
      <c r="A45" s="53"/>
      <c r="B45" s="53"/>
      <c r="C45" s="53"/>
      <c r="D45" s="53"/>
      <c r="E45" s="69"/>
      <c r="F45" s="64"/>
      <c r="G45" s="65"/>
      <c r="J45" s="67"/>
      <c r="L45" s="63"/>
      <c r="M45" s="68">
        <f>IF(AND(H45=0,J45=0),0,IF(M44+H45-J45=0,"0",M44+H45-J45))</f>
        <v>0</v>
      </c>
    </row>
    <row r="46" spans="1:14" s="66" customFormat="1" ht="19.649999999999999" customHeight="1">
      <c r="A46" s="53"/>
      <c r="B46" s="53"/>
      <c r="C46" s="53"/>
      <c r="D46" s="53"/>
      <c r="E46" s="69"/>
      <c r="F46" s="64"/>
      <c r="G46" s="65"/>
      <c r="H46" s="67"/>
      <c r="J46" s="67"/>
      <c r="L46" s="63"/>
      <c r="M46" s="68">
        <f>IF(AND(H46=0,J46=0),0,IF(M45+H46-J46=0,"0",M45+H46-J46))</f>
        <v>0</v>
      </c>
    </row>
    <row r="47" spans="1:14" s="66" customFormat="1" ht="19.649999999999999" customHeight="1">
      <c r="A47" s="53"/>
      <c r="E47" s="69"/>
      <c r="F47" s="64"/>
    </row>
    <row r="48" spans="1:14" s="66" customFormat="1" ht="19.649999999999999" customHeight="1">
      <c r="A48" s="53"/>
      <c r="B48" s="53"/>
      <c r="C48" s="53"/>
      <c r="D48" s="53"/>
      <c r="E48" s="69"/>
      <c r="F48" s="71"/>
      <c r="G48" s="67"/>
      <c r="H48" s="67"/>
      <c r="J48" s="67"/>
      <c r="L48" s="63"/>
      <c r="M48" s="67"/>
    </row>
    <row r="49" spans="1:14" s="66" customFormat="1" ht="19.649999999999999" customHeight="1">
      <c r="A49" s="53"/>
      <c r="E49" s="69"/>
      <c r="F49" s="64"/>
    </row>
    <row r="50" spans="1:14" s="66" customFormat="1" ht="19.649999999999999" customHeight="1">
      <c r="A50" s="53"/>
      <c r="B50" s="2"/>
      <c r="C50" s="2"/>
      <c r="D50" s="2"/>
      <c r="E50" s="3"/>
      <c r="F50" s="4"/>
      <c r="G50" s="2"/>
      <c r="H50" s="2"/>
      <c r="I50" s="2"/>
      <c r="J50" s="2"/>
      <c r="K50" s="2"/>
      <c r="L50" s="2"/>
      <c r="M50" s="2"/>
      <c r="N50" s="2"/>
    </row>
    <row r="51" spans="1:14" s="66" customFormat="1" ht="19.649999999999999" customHeight="1">
      <c r="A51" s="53"/>
      <c r="B51" s="2"/>
      <c r="C51" s="2"/>
      <c r="D51" s="2"/>
      <c r="E51" s="3"/>
      <c r="F51" s="4"/>
      <c r="G51" s="2"/>
      <c r="H51" s="2"/>
      <c r="I51" s="2"/>
      <c r="J51" s="2"/>
      <c r="K51" s="2"/>
      <c r="L51" s="2"/>
      <c r="M51" s="2"/>
      <c r="N51" s="2"/>
    </row>
    <row r="52" spans="1:14" s="66" customFormat="1">
      <c r="B52" s="2"/>
      <c r="C52" s="2"/>
      <c r="D52" s="2"/>
      <c r="E52" s="3"/>
      <c r="F52" s="4"/>
      <c r="G52" s="2"/>
      <c r="H52" s="2"/>
      <c r="I52" s="2"/>
      <c r="J52" s="2"/>
      <c r="K52" s="2"/>
      <c r="L52" s="2"/>
      <c r="M52" s="2"/>
      <c r="N52" s="2"/>
    </row>
    <row r="53" spans="1:14" s="66" customFormat="1" ht="19.649999999999999" customHeight="1">
      <c r="A53" s="53"/>
      <c r="B53" s="2"/>
      <c r="C53" s="2"/>
      <c r="D53" s="2"/>
      <c r="E53" s="3"/>
      <c r="F53" s="4"/>
      <c r="G53" s="2"/>
      <c r="H53" s="2"/>
      <c r="I53" s="2"/>
      <c r="J53" s="2"/>
      <c r="K53" s="2"/>
      <c r="L53" s="2"/>
      <c r="M53" s="2"/>
      <c r="N53" s="2"/>
    </row>
    <row r="54" spans="1:14" s="66" customFormat="1" ht="19.649999999999999" customHeight="1">
      <c r="A54" s="53"/>
      <c r="B54" s="2"/>
      <c r="C54" s="2"/>
      <c r="D54" s="2"/>
      <c r="E54" s="3"/>
      <c r="F54" s="4"/>
      <c r="G54" s="2"/>
      <c r="H54" s="2"/>
      <c r="I54" s="2"/>
      <c r="J54" s="2"/>
      <c r="K54" s="2"/>
      <c r="L54" s="2"/>
      <c r="M54" s="2"/>
      <c r="N54" s="2"/>
    </row>
    <row r="55" spans="1:14" s="66" customFormat="1" ht="19.649999999999999" customHeight="1">
      <c r="A55" s="53"/>
      <c r="B55" s="2"/>
      <c r="C55" s="2"/>
      <c r="D55" s="2"/>
      <c r="E55" s="3"/>
      <c r="F55" s="4"/>
      <c r="G55" s="2"/>
      <c r="H55" s="2"/>
      <c r="I55" s="2"/>
      <c r="J55" s="2"/>
      <c r="K55" s="2"/>
      <c r="L55" s="2"/>
      <c r="M55" s="2"/>
      <c r="N55" s="2"/>
    </row>
    <row r="56" spans="1:14" s="66" customFormat="1">
      <c r="B56" s="2"/>
      <c r="C56" s="2"/>
      <c r="D56" s="2"/>
      <c r="E56" s="3"/>
      <c r="F56" s="4"/>
      <c r="G56" s="2"/>
      <c r="H56" s="2"/>
      <c r="I56" s="2"/>
      <c r="J56" s="2"/>
      <c r="K56" s="2"/>
      <c r="L56" s="2"/>
      <c r="M56" s="2"/>
      <c r="N56" s="2"/>
    </row>
    <row r="57" spans="1:14" s="66" customFormat="1" ht="26.25" customHeight="1">
      <c r="A57" s="53"/>
      <c r="B57" s="2"/>
      <c r="C57" s="2"/>
      <c r="D57" s="2"/>
      <c r="E57" s="3"/>
      <c r="F57" s="4"/>
      <c r="G57" s="2"/>
      <c r="H57" s="2"/>
      <c r="I57" s="2"/>
      <c r="J57" s="2"/>
      <c r="K57" s="2"/>
      <c r="L57" s="2"/>
      <c r="M57" s="2"/>
      <c r="N57" s="2"/>
    </row>
    <row r="58" spans="1:14" s="66" customFormat="1" ht="21" customHeight="1">
      <c r="B58" s="2"/>
      <c r="C58" s="2"/>
      <c r="D58" s="2"/>
      <c r="E58" s="3"/>
      <c r="F58" s="4"/>
      <c r="G58" s="2"/>
      <c r="H58" s="2"/>
      <c r="I58" s="2"/>
      <c r="J58" s="2"/>
      <c r="K58" s="2"/>
      <c r="L58" s="2"/>
      <c r="M58" s="2"/>
      <c r="N58" s="2"/>
    </row>
    <row r="59" spans="1:14" ht="23.4" customHeight="1"/>
    <row r="60" spans="1:14" ht="12" customHeight="1"/>
    <row r="61" spans="1:14" ht="18" customHeight="1"/>
    <row r="62" spans="1:14" ht="14.25" customHeight="1"/>
    <row r="63" spans="1:14" ht="16.5" customHeight="1"/>
    <row r="64" spans="1:14" ht="19.649999999999999" customHeight="1"/>
    <row r="65" ht="19.649999999999999" customHeight="1"/>
    <row r="66" ht="19.649999999999999" customHeight="1"/>
    <row r="67" ht="19.649999999999999" customHeight="1"/>
    <row r="68" ht="19.649999999999999" customHeight="1"/>
    <row r="69" ht="19.649999999999999" customHeight="1"/>
    <row r="70" ht="19.649999999999999" customHeight="1"/>
    <row r="71" ht="19.649999999999999" customHeight="1"/>
    <row r="72" ht="19.649999999999999" customHeight="1"/>
    <row r="73" ht="19.649999999999999" customHeight="1"/>
    <row r="74" ht="19.649999999999999" customHeight="1"/>
    <row r="75" ht="19.649999999999999" customHeight="1"/>
    <row r="76" ht="19.649999999999999" customHeight="1"/>
    <row r="77" ht="19.649999999999999" customHeight="1"/>
    <row r="78" ht="19.649999999999999" customHeight="1"/>
    <row r="79" ht="19.649999999999999" customHeight="1"/>
    <row r="80" ht="19.649999999999999" customHeight="1"/>
    <row r="81" ht="19.649999999999999" customHeight="1"/>
    <row r="82" ht="19.649999999999999" customHeight="1"/>
    <row r="83" ht="19.649999999999999" customHeight="1"/>
    <row r="84" ht="19.649999999999999" customHeight="1"/>
    <row r="85" ht="19.649999999999999" customHeight="1"/>
    <row r="86" ht="19.649999999999999" customHeight="1"/>
    <row r="87" ht="19.649999999999999" customHeight="1"/>
    <row r="88" ht="19.649999999999999" customHeight="1"/>
    <row r="89" ht="19.649999999999999" customHeight="1"/>
    <row r="90" ht="19.649999999999999" customHeight="1"/>
    <row r="91" ht="19.649999999999999" customHeight="1"/>
    <row r="92" ht="19.649999999999999" customHeight="1"/>
    <row r="93" ht="19.649999999999999" customHeight="1"/>
    <row r="94" ht="19.649999999999999" customHeight="1"/>
    <row r="95" ht="19.649999999999999" customHeight="1"/>
    <row r="96" ht="19.649999999999999" customHeight="1"/>
    <row r="97" ht="26.25" customHeight="1"/>
  </sheetData>
  <sheetProtection algorithmName="SHA-512" hashValue="8QY8IaKuwY3S7EsyxOSLMJv6qkH/Gr6xwUQ39wZ+wzMgMChmA8sf9y3neR6iUZ6raT9mrDViXZ0vYJVQe1mLrA==" saltValue="vhaLNjwe5BSq5fz25Tryrw==" spinCount="100000" sheet="1" objects="1" scenarios="1"/>
  <mergeCells count="3">
    <mergeCell ref="E3:F5"/>
    <mergeCell ref="A2:N2"/>
    <mergeCell ref="C3:D4"/>
  </mergeCells>
  <phoneticPr fontId="2"/>
  <dataValidations count="1">
    <dataValidation type="list" allowBlank="1" showInputMessage="1" showErrorMessage="1" sqref="C6:C39" xr:uid="{00000000-0002-0000-0100-000000000000}">
      <formula1>$Q$7:$Q$17</formula1>
    </dataValidation>
  </dataValidations>
  <printOptions horizontalCentered="1" verticalCentered="1"/>
  <pageMargins left="0.43307086614173229" right="0.35433070866141736" top="0.23622047244094491" bottom="0.43307086614173229" header="0.39370078740157483" footer="0.19685039370078741"/>
  <pageSetup paperSize="9" scale="42" orientation="portrait" cellComments="asDisplayed"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9"/>
  <sheetViews>
    <sheetView showGridLines="0" zoomScaleNormal="100" workbookViewId="0">
      <selection activeCell="F4" sqref="F4"/>
    </sheetView>
  </sheetViews>
  <sheetFormatPr defaultRowHeight="15"/>
  <cols>
    <col min="1" max="1" width="5.21875" style="76" customWidth="1"/>
    <col min="2" max="2" width="30.88671875" style="76" customWidth="1"/>
    <col min="3" max="3" width="10.6640625" style="76" bestFit="1" customWidth="1"/>
    <col min="4" max="4" width="5.33203125" style="76" customWidth="1"/>
    <col min="5" max="5" width="4.109375" style="76" customWidth="1"/>
    <col min="6" max="6" width="5.88671875" style="76" customWidth="1"/>
    <col min="7" max="7" width="9.88671875" style="76" bestFit="1" customWidth="1"/>
    <col min="8" max="8" width="14.21875" style="76" customWidth="1"/>
    <col min="9" max="9" width="5.109375" style="76" customWidth="1"/>
    <col min="10" max="10" width="7.6640625" style="76" bestFit="1" customWidth="1"/>
    <col min="11" max="11" width="21.77734375" style="76" customWidth="1"/>
    <col min="12" max="14" width="10.6640625" style="76" bestFit="1" customWidth="1"/>
    <col min="15" max="16384" width="8.88671875" style="76"/>
  </cols>
  <sheetData>
    <row r="1" spans="1:17">
      <c r="A1" s="179" t="s">
        <v>114</v>
      </c>
      <c r="B1" s="180"/>
      <c r="C1" s="180"/>
      <c r="D1" s="180"/>
      <c r="E1" s="180"/>
      <c r="F1" s="180"/>
      <c r="G1" s="180"/>
      <c r="H1" s="180"/>
      <c r="I1" s="180"/>
      <c r="J1" s="180"/>
      <c r="K1" s="180"/>
      <c r="L1" s="180"/>
      <c r="M1" s="181" t="s">
        <v>93</v>
      </c>
      <c r="N1" s="182" t="s">
        <v>117</v>
      </c>
      <c r="O1" s="180"/>
      <c r="P1" s="180"/>
      <c r="Q1" s="76" t="s">
        <v>116</v>
      </c>
    </row>
    <row r="2" spans="1:17" s="73" customFormat="1" ht="33.9" customHeight="1">
      <c r="A2" s="72"/>
      <c r="K2" s="74"/>
      <c r="L2" s="74"/>
      <c r="M2" s="74"/>
      <c r="N2" s="75"/>
      <c r="P2" s="74"/>
      <c r="Q2" s="74"/>
    </row>
    <row r="3" spans="1:17" ht="16.5" customHeight="1">
      <c r="A3" s="194" t="s">
        <v>94</v>
      </c>
      <c r="B3" s="194"/>
      <c r="C3" s="194"/>
      <c r="D3" s="194"/>
      <c r="E3" s="194"/>
      <c r="F3" s="194"/>
      <c r="G3" s="194"/>
      <c r="H3" s="194"/>
      <c r="J3" s="76" t="s">
        <v>90</v>
      </c>
    </row>
    <row r="4" spans="1:17" ht="16.2">
      <c r="J4" s="194" t="s">
        <v>95</v>
      </c>
      <c r="K4" s="194"/>
      <c r="L4" s="194"/>
      <c r="M4" s="194"/>
      <c r="N4" s="194"/>
    </row>
    <row r="5" spans="1:17" ht="16.8" thickBot="1">
      <c r="A5" s="77" t="s">
        <v>2</v>
      </c>
      <c r="B5" s="78" t="s">
        <v>0</v>
      </c>
      <c r="C5" s="79" t="s">
        <v>1</v>
      </c>
      <c r="J5" s="194"/>
      <c r="K5" s="194"/>
      <c r="L5" s="194"/>
      <c r="M5" s="194"/>
      <c r="N5" s="194"/>
      <c r="O5" s="80"/>
      <c r="P5" s="80"/>
      <c r="Q5" s="80"/>
    </row>
    <row r="6" spans="1:17" ht="16.2" thickTop="1" thickBot="1">
      <c r="A6" s="81">
        <v>6</v>
      </c>
      <c r="B6" s="82" t="s">
        <v>72</v>
      </c>
      <c r="C6" s="83">
        <v>60315</v>
      </c>
      <c r="G6" s="85" t="s">
        <v>69</v>
      </c>
      <c r="H6" s="86" t="s">
        <v>30</v>
      </c>
      <c r="J6" s="87" t="s">
        <v>70</v>
      </c>
      <c r="K6" s="88" t="s">
        <v>85</v>
      </c>
      <c r="L6" s="89" t="s">
        <v>3</v>
      </c>
      <c r="M6" s="90" t="s">
        <v>1</v>
      </c>
      <c r="N6" s="91" t="s">
        <v>4</v>
      </c>
    </row>
    <row r="7" spans="1:17" ht="19.2" thickTop="1">
      <c r="A7" s="81">
        <v>6</v>
      </c>
      <c r="B7" s="82" t="s">
        <v>73</v>
      </c>
      <c r="C7" s="83">
        <v>29000</v>
      </c>
      <c r="F7" s="84"/>
      <c r="G7" s="95">
        <v>1</v>
      </c>
      <c r="H7" s="96" t="s">
        <v>31</v>
      </c>
      <c r="J7" s="97">
        <v>1</v>
      </c>
      <c r="K7" s="98" t="s">
        <v>5</v>
      </c>
      <c r="L7" s="99">
        <v>254898</v>
      </c>
      <c r="M7" s="100"/>
      <c r="N7" s="101">
        <f>L7-M7</f>
        <v>254898</v>
      </c>
      <c r="P7" s="92"/>
      <c r="Q7" s="93"/>
    </row>
    <row r="8" spans="1:17">
      <c r="A8" s="81">
        <v>6</v>
      </c>
      <c r="B8" s="82" t="s">
        <v>74</v>
      </c>
      <c r="C8" s="83">
        <v>3105</v>
      </c>
      <c r="E8" s="94"/>
      <c r="G8" s="105">
        <v>2</v>
      </c>
      <c r="H8" s="106" t="s">
        <v>49</v>
      </c>
      <c r="J8" s="97">
        <v>2</v>
      </c>
      <c r="K8" s="98" t="s">
        <v>6</v>
      </c>
      <c r="L8" s="107">
        <v>125000</v>
      </c>
      <c r="M8" s="100"/>
      <c r="N8" s="101">
        <f>N7+L8-M8</f>
        <v>379898</v>
      </c>
      <c r="P8" s="102"/>
      <c r="Q8" s="103"/>
    </row>
    <row r="9" spans="1:17">
      <c r="A9" s="81">
        <v>6</v>
      </c>
      <c r="B9" s="82" t="s">
        <v>75</v>
      </c>
      <c r="C9" s="104">
        <v>70</v>
      </c>
      <c r="E9" s="94"/>
      <c r="G9" s="105">
        <v>3</v>
      </c>
      <c r="H9" s="108" t="s">
        <v>104</v>
      </c>
      <c r="J9" s="97">
        <v>3</v>
      </c>
      <c r="K9" s="98" t="s">
        <v>100</v>
      </c>
      <c r="L9" s="99">
        <v>100000</v>
      </c>
      <c r="M9" s="100"/>
      <c r="N9" s="101">
        <f t="shared" ref="N9" si="0">N8+L9-M9</f>
        <v>479898</v>
      </c>
      <c r="P9" s="102"/>
      <c r="Q9" s="103"/>
    </row>
    <row r="10" spans="1:17">
      <c r="A10" s="81">
        <v>6</v>
      </c>
      <c r="B10" s="82" t="s">
        <v>76</v>
      </c>
      <c r="C10" s="83">
        <v>20095</v>
      </c>
      <c r="G10" s="105">
        <v>4</v>
      </c>
      <c r="H10" s="108" t="s">
        <v>103</v>
      </c>
      <c r="J10" s="97">
        <v>4</v>
      </c>
      <c r="K10" s="98" t="s">
        <v>101</v>
      </c>
      <c r="L10" s="99">
        <v>300000</v>
      </c>
      <c r="M10" s="100"/>
      <c r="N10" s="101">
        <f t="shared" ref="N10:N16" si="1">N9+L10-M10</f>
        <v>779898</v>
      </c>
      <c r="P10" s="102"/>
      <c r="Q10" s="103"/>
    </row>
    <row r="11" spans="1:17">
      <c r="A11" s="81">
        <v>6</v>
      </c>
      <c r="B11" s="82" t="s">
        <v>77</v>
      </c>
      <c r="C11" s="83">
        <v>19000</v>
      </c>
      <c r="G11" s="105">
        <v>5</v>
      </c>
      <c r="H11" s="108" t="s">
        <v>50</v>
      </c>
      <c r="J11" s="97">
        <v>5</v>
      </c>
      <c r="K11" s="98" t="s">
        <v>8</v>
      </c>
      <c r="L11" s="109">
        <v>0</v>
      </c>
      <c r="M11" s="100"/>
      <c r="N11" s="101">
        <f t="shared" si="1"/>
        <v>779898</v>
      </c>
      <c r="P11" s="102"/>
      <c r="Q11" s="103"/>
    </row>
    <row r="12" spans="1:17">
      <c r="A12" s="81">
        <v>6</v>
      </c>
      <c r="B12" s="82" t="s">
        <v>76</v>
      </c>
      <c r="C12" s="83">
        <v>32315</v>
      </c>
      <c r="G12" s="110">
        <v>6</v>
      </c>
      <c r="H12" s="106" t="s">
        <v>33</v>
      </c>
      <c r="I12" s="76" t="s">
        <v>102</v>
      </c>
      <c r="J12" s="111">
        <v>6</v>
      </c>
      <c r="K12" s="98" t="s">
        <v>9</v>
      </c>
      <c r="L12" s="109"/>
      <c r="M12" s="112">
        <v>189005</v>
      </c>
      <c r="N12" s="101">
        <f t="shared" si="1"/>
        <v>590893</v>
      </c>
      <c r="P12" s="102"/>
      <c r="Q12" s="103"/>
    </row>
    <row r="13" spans="1:17">
      <c r="A13" s="81">
        <v>6</v>
      </c>
      <c r="B13" s="82" t="s">
        <v>13</v>
      </c>
      <c r="C13" s="83">
        <v>15000</v>
      </c>
      <c r="G13" s="113">
        <v>7</v>
      </c>
      <c r="H13" s="106" t="s">
        <v>34</v>
      </c>
      <c r="I13" s="76" t="s">
        <v>102</v>
      </c>
      <c r="J13" s="114">
        <v>7</v>
      </c>
      <c r="K13" s="98" t="s">
        <v>10</v>
      </c>
      <c r="L13" s="109"/>
      <c r="M13" s="112">
        <v>43753</v>
      </c>
      <c r="N13" s="101">
        <f t="shared" si="1"/>
        <v>547140</v>
      </c>
      <c r="P13" s="102"/>
      <c r="Q13" s="103"/>
    </row>
    <row r="14" spans="1:17" ht="15.6" thickBot="1">
      <c r="A14" s="115">
        <v>6</v>
      </c>
      <c r="B14" s="116" t="s">
        <v>15</v>
      </c>
      <c r="C14" s="117">
        <v>10105</v>
      </c>
      <c r="F14" s="118"/>
      <c r="G14" s="119">
        <v>8</v>
      </c>
      <c r="H14" s="106" t="s">
        <v>36</v>
      </c>
      <c r="I14" s="76" t="s">
        <v>102</v>
      </c>
      <c r="J14" s="120">
        <v>8</v>
      </c>
      <c r="K14" s="98" t="s">
        <v>11</v>
      </c>
      <c r="L14" s="109"/>
      <c r="M14" s="112">
        <v>10565</v>
      </c>
      <c r="N14" s="101">
        <f t="shared" si="1"/>
        <v>536575</v>
      </c>
      <c r="P14" s="121"/>
      <c r="Q14" s="103"/>
    </row>
    <row r="15" spans="1:17" ht="15.6" thickTop="1">
      <c r="A15" s="122"/>
      <c r="B15" s="123" t="s">
        <v>84</v>
      </c>
      <c r="C15" s="124">
        <f>SUM(C6:C14)</f>
        <v>189005</v>
      </c>
      <c r="F15" s="118"/>
      <c r="G15" s="125">
        <v>9</v>
      </c>
      <c r="H15" s="108" t="s">
        <v>37</v>
      </c>
      <c r="I15" s="76" t="s">
        <v>102</v>
      </c>
      <c r="J15" s="126">
        <v>9</v>
      </c>
      <c r="K15" s="98" t="s">
        <v>12</v>
      </c>
      <c r="L15" s="109"/>
      <c r="M15" s="112">
        <v>10770</v>
      </c>
      <c r="N15" s="101">
        <f t="shared" si="1"/>
        <v>525805</v>
      </c>
      <c r="P15" s="102"/>
      <c r="Q15" s="103"/>
    </row>
    <row r="16" spans="1:17">
      <c r="B16" s="127"/>
      <c r="G16" s="105">
        <v>10</v>
      </c>
      <c r="H16" s="106" t="s">
        <v>51</v>
      </c>
      <c r="I16" s="76" t="s">
        <v>102</v>
      </c>
      <c r="J16" s="97">
        <v>10</v>
      </c>
      <c r="K16" s="98" t="s">
        <v>14</v>
      </c>
      <c r="L16" s="109"/>
      <c r="M16" s="100">
        <v>0</v>
      </c>
      <c r="N16" s="101">
        <f t="shared" si="1"/>
        <v>525805</v>
      </c>
      <c r="P16" s="102"/>
      <c r="Q16" s="103"/>
    </row>
    <row r="17" spans="1:17" ht="15.6" thickBot="1">
      <c r="A17" s="79" t="s">
        <v>2</v>
      </c>
      <c r="B17" s="78" t="s">
        <v>0</v>
      </c>
      <c r="C17" s="79" t="s">
        <v>1</v>
      </c>
      <c r="G17" s="151">
        <v>11</v>
      </c>
      <c r="H17" s="130" t="s">
        <v>52</v>
      </c>
      <c r="I17" s="76" t="s">
        <v>102</v>
      </c>
      <c r="J17" s="128">
        <v>11</v>
      </c>
      <c r="K17" s="98" t="s">
        <v>16</v>
      </c>
      <c r="L17" s="109"/>
      <c r="M17" s="112">
        <v>592</v>
      </c>
      <c r="N17" s="152">
        <f>N16+L17-M17</f>
        <v>525213</v>
      </c>
      <c r="O17" s="153" t="s">
        <v>105</v>
      </c>
      <c r="P17" s="102"/>
      <c r="Q17" s="103"/>
    </row>
    <row r="18" spans="1:17" ht="15.6" thickBot="1">
      <c r="A18" s="129">
        <v>7</v>
      </c>
      <c r="B18" s="82" t="s">
        <v>17</v>
      </c>
      <c r="C18" s="104">
        <v>420</v>
      </c>
      <c r="J18" s="131"/>
      <c r="K18" s="132" t="s">
        <v>68</v>
      </c>
      <c r="L18" s="133">
        <f>SUM(L7:L17)</f>
        <v>779898</v>
      </c>
      <c r="M18" s="134">
        <f>SUM(M12:M17)</f>
        <v>254685</v>
      </c>
      <c r="N18" s="135"/>
      <c r="P18" s="102"/>
      <c r="Q18" s="103"/>
    </row>
    <row r="19" spans="1:17" ht="15.6" thickTop="1">
      <c r="A19" s="129">
        <v>7</v>
      </c>
      <c r="B19" s="82" t="s">
        <v>17</v>
      </c>
      <c r="C19" s="83">
        <v>1500</v>
      </c>
      <c r="L19" s="137"/>
      <c r="M19" s="137"/>
      <c r="P19" s="136"/>
      <c r="Q19" s="136"/>
    </row>
    <row r="20" spans="1:17">
      <c r="A20" s="129">
        <v>7</v>
      </c>
      <c r="B20" s="82" t="s">
        <v>18</v>
      </c>
      <c r="C20" s="104">
        <v>913</v>
      </c>
      <c r="I20" s="138" t="s">
        <v>106</v>
      </c>
      <c r="L20" s="138"/>
      <c r="M20" s="138"/>
    </row>
    <row r="21" spans="1:17">
      <c r="A21" s="129">
        <v>7</v>
      </c>
      <c r="B21" s="82" t="s">
        <v>19</v>
      </c>
      <c r="C21" s="83">
        <v>40800</v>
      </c>
      <c r="I21" s="153" t="s">
        <v>118</v>
      </c>
    </row>
    <row r="22" spans="1:17" ht="15.6" thickBot="1">
      <c r="A22" s="139">
        <v>7</v>
      </c>
      <c r="B22" s="116" t="s">
        <v>20</v>
      </c>
      <c r="C22" s="140">
        <v>120</v>
      </c>
    </row>
    <row r="23" spans="1:17" ht="15.6" thickTop="1">
      <c r="A23" s="141"/>
      <c r="B23" s="123" t="s">
        <v>84</v>
      </c>
      <c r="C23" s="124">
        <f>SUM(C18:C22)</f>
        <v>43753</v>
      </c>
    </row>
    <row r="24" spans="1:17">
      <c r="B24" s="127"/>
    </row>
    <row r="25" spans="1:17">
      <c r="A25" s="79" t="s">
        <v>2</v>
      </c>
      <c r="B25" s="78" t="s">
        <v>0</v>
      </c>
      <c r="C25" s="79" t="s">
        <v>1</v>
      </c>
    </row>
    <row r="26" spans="1:17" ht="15.6" thickBot="1">
      <c r="A26" s="142">
        <v>8</v>
      </c>
      <c r="B26" s="116" t="s">
        <v>21</v>
      </c>
      <c r="C26" s="143">
        <v>10565</v>
      </c>
    </row>
    <row r="27" spans="1:17" ht="15.6" thickTop="1">
      <c r="A27" s="144" t="s">
        <v>29</v>
      </c>
      <c r="B27" s="123" t="s">
        <v>84</v>
      </c>
      <c r="C27" s="124">
        <v>10565</v>
      </c>
    </row>
    <row r="28" spans="1:17">
      <c r="B28" s="127"/>
    </row>
    <row r="29" spans="1:17">
      <c r="A29" s="79" t="s">
        <v>2</v>
      </c>
      <c r="B29" s="78" t="s">
        <v>0</v>
      </c>
      <c r="C29" s="79" t="s">
        <v>1</v>
      </c>
    </row>
    <row r="30" spans="1:17">
      <c r="A30" s="145">
        <v>9</v>
      </c>
      <c r="B30" s="82" t="s">
        <v>22</v>
      </c>
      <c r="C30" s="104">
        <v>60</v>
      </c>
    </row>
    <row r="31" spans="1:17">
      <c r="A31" s="145">
        <v>9</v>
      </c>
      <c r="B31" s="82" t="s">
        <v>23</v>
      </c>
      <c r="C31" s="104">
        <v>100</v>
      </c>
    </row>
    <row r="32" spans="1:17">
      <c r="A32" s="145">
        <v>9</v>
      </c>
      <c r="B32" s="82" t="s">
        <v>23</v>
      </c>
      <c r="C32" s="104">
        <v>100</v>
      </c>
    </row>
    <row r="33" spans="1:3">
      <c r="A33" s="145">
        <v>9</v>
      </c>
      <c r="B33" s="82" t="s">
        <v>24</v>
      </c>
      <c r="C33" s="104">
        <v>640</v>
      </c>
    </row>
    <row r="34" spans="1:3">
      <c r="A34" s="145">
        <v>9</v>
      </c>
      <c r="B34" s="82" t="s">
        <v>25</v>
      </c>
      <c r="C34" s="104">
        <v>220</v>
      </c>
    </row>
    <row r="35" spans="1:3">
      <c r="A35" s="145">
        <v>9</v>
      </c>
      <c r="B35" s="82" t="s">
        <v>25</v>
      </c>
      <c r="C35" s="104">
        <v>180</v>
      </c>
    </row>
    <row r="36" spans="1:3">
      <c r="A36" s="145">
        <v>9</v>
      </c>
      <c r="B36" s="82" t="s">
        <v>24</v>
      </c>
      <c r="C36" s="104">
        <v>300</v>
      </c>
    </row>
    <row r="37" spans="1:3">
      <c r="A37" s="145">
        <v>9</v>
      </c>
      <c r="B37" s="82" t="s">
        <v>24</v>
      </c>
      <c r="C37" s="104">
        <v>500</v>
      </c>
    </row>
    <row r="38" spans="1:3">
      <c r="A38" s="145">
        <v>9</v>
      </c>
      <c r="B38" s="82" t="s">
        <v>24</v>
      </c>
      <c r="C38" s="104">
        <v>640</v>
      </c>
    </row>
    <row r="39" spans="1:3">
      <c r="A39" s="145">
        <v>9</v>
      </c>
      <c r="B39" s="82" t="s">
        <v>24</v>
      </c>
      <c r="C39" s="104">
        <v>480</v>
      </c>
    </row>
    <row r="40" spans="1:3">
      <c r="A40" s="145">
        <v>9</v>
      </c>
      <c r="B40" s="82" t="s">
        <v>26</v>
      </c>
      <c r="C40" s="83">
        <v>5700</v>
      </c>
    </row>
    <row r="41" spans="1:3">
      <c r="A41" s="145">
        <v>9</v>
      </c>
      <c r="B41" s="82" t="s">
        <v>24</v>
      </c>
      <c r="C41" s="104">
        <v>350</v>
      </c>
    </row>
    <row r="42" spans="1:3" ht="15.6" thickBot="1">
      <c r="A42" s="146">
        <v>9</v>
      </c>
      <c r="B42" s="116" t="s">
        <v>27</v>
      </c>
      <c r="C42" s="117">
        <v>1500</v>
      </c>
    </row>
    <row r="43" spans="1:3" ht="15.6" thickTop="1">
      <c r="A43" s="141"/>
      <c r="B43" s="123" t="s">
        <v>84</v>
      </c>
      <c r="C43" s="124">
        <f>SUM(C30:C42)</f>
        <v>10770</v>
      </c>
    </row>
    <row r="45" spans="1:3">
      <c r="A45" s="79" t="s">
        <v>2</v>
      </c>
      <c r="B45" s="78" t="s">
        <v>0</v>
      </c>
      <c r="C45" s="79" t="s">
        <v>1</v>
      </c>
    </row>
    <row r="46" spans="1:3" ht="15.6" thickBot="1">
      <c r="A46" s="147">
        <v>10</v>
      </c>
      <c r="B46" s="116" t="s">
        <v>28</v>
      </c>
      <c r="C46" s="140">
        <v>592</v>
      </c>
    </row>
    <row r="47" spans="1:3" ht="15.6" thickTop="1">
      <c r="A47" s="141"/>
      <c r="B47" s="123" t="s">
        <v>84</v>
      </c>
      <c r="C47" s="124">
        <f>SUM(C46:C46)</f>
        <v>592</v>
      </c>
    </row>
    <row r="49" spans="2:3">
      <c r="B49" s="104" t="s">
        <v>68</v>
      </c>
      <c r="C49" s="148">
        <f>SUM(C47,C43,C26,C15,C23)</f>
        <v>254685</v>
      </c>
    </row>
  </sheetData>
  <sheetProtection algorithmName="SHA-512" hashValue="i9hAiNsTSD+KHrFS9zoF/INqB5pIHl/CYCa1cpGdQV3UjgZDRnTSJrJE8wQCaMXYoHvdSvQUR94WywL/SMFAoQ==" saltValue="750k605tWbo9wO2SYj3EkQ==" spinCount="100000" sheet="1" objects="1" scenarios="1"/>
  <mergeCells count="3">
    <mergeCell ref="A3:H3"/>
    <mergeCell ref="J5:N5"/>
    <mergeCell ref="J4:N4"/>
  </mergeCells>
  <phoneticPr fontId="2"/>
  <printOptions horizontalCentered="1" verticalCentered="1"/>
  <pageMargins left="0.85" right="0.59055118110236227" top="0.59055118110236227" bottom="0.59055118110236227" header="0.31496062992125984" footer="0.51181102362204722"/>
  <pageSetup paperSize="12" scale="88"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
  <sheetViews>
    <sheetView zoomScale="85" zoomScaleNormal="85" workbookViewId="0">
      <selection activeCell="N47" sqref="N47"/>
    </sheetView>
  </sheetViews>
  <sheetFormatPr defaultRowHeight="13.2"/>
  <sheetData>
    <row r="1" spans="2:11" ht="18.600000000000001">
      <c r="B1" s="177" t="s">
        <v>119</v>
      </c>
      <c r="K1" s="178" t="s">
        <v>116</v>
      </c>
    </row>
    <row r="2" spans="2:11" ht="15">
      <c r="B2" s="169"/>
    </row>
  </sheetData>
  <sheetProtection algorithmName="SHA-512" hashValue="s9CyfioSHeydZBma3vJ8WDNZxB0JZsHkXwboBSOvX+K+heUUN+qvukSLnb4Zegpz/mzE+ny/rfz6pmcoBm6Llg==" saltValue="aAtAboBDaXZTvbCwcHwqsg==" spinCount="100000" sheet="1" objects="1" scenarios="1"/>
  <phoneticPr fontId="2"/>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出納帳書式（入力用）</vt:lpstr>
      <vt:lpstr>出納帳記入例</vt:lpstr>
      <vt:lpstr>会計報告書記入例（費目別計算書説明）</vt:lpstr>
      <vt:lpstr>領収証の貼り方</vt:lpstr>
      <vt:lpstr>'会計報告書記入例（費目別計算書説明）'!Print_Area</vt:lpstr>
      <vt:lpstr>出納帳記入例!Print_Area</vt:lpstr>
      <vt:lpstr>'出納帳書式（入力用）'!Print_Area</vt:lpstr>
    </vt:vector>
  </TitlesOfParts>
  <Company>Kaetsu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Takano</dc:creator>
  <cp:lastModifiedBy>fujigaki</cp:lastModifiedBy>
  <cp:lastPrinted>2023-12-04T05:50:50Z</cp:lastPrinted>
  <dcterms:created xsi:type="dcterms:W3CDTF">2001-02-23T06:44:59Z</dcterms:created>
  <dcterms:modified xsi:type="dcterms:W3CDTF">2024-11-25T06:05:00Z</dcterms:modified>
</cp:coreProperties>
</file>